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natal\Desktop\Carpeta de carpetas del escritorio\Tecni_2022\PMA_humedales\Caracterización_humedales\anexos6capdescrip_p67\Anexo_6_flora\"/>
    </mc:Choice>
  </mc:AlternateContent>
  <xr:revisionPtr revIDLastSave="0" documentId="13_ncr:1_{8372EB1D-71BC-424C-BEAD-2481D300FA9A}" xr6:coauthVersionLast="47" xr6:coauthVersionMax="47" xr10:uidLastSave="{00000000-0000-0000-0000-000000000000}"/>
  <bookViews>
    <workbookView xWindow="-120" yWindow="-120" windowWidth="20730" windowHeight="11040" tabRatio="862" activeTab="5" xr2:uid="{13B003DD-FB06-4194-92DF-C461B86B6DAD}"/>
  </bookViews>
  <sheets>
    <sheet name="Base_Macrófitas_herbáceas" sheetId="15" r:id="rId1"/>
    <sheet name="Estructura_horizontal_macrófita" sheetId="16" r:id="rId2"/>
    <sheet name="Recorridos_libres_PL" sheetId="3" r:id="rId3"/>
    <sheet name="Índices" sheetId="21" r:id="rId4"/>
    <sheet name="Coord_parcelas" sheetId="14" r:id="rId5"/>
    <sheet name="Composición florística" sheetId="22" r:id="rId6"/>
  </sheets>
  <definedNames>
    <definedName name="_xlnm._FilterDatabase" localSheetId="5" hidden="1">'Composición florística'!$A$3:$J$31</definedName>
    <definedName name="ABUN_ABSOL">#REF!</definedName>
    <definedName name="GRADO_AGREG">#REF!</definedName>
    <definedName name="SHANNON">#REF!</definedName>
    <definedName name="SIMPSON">#REF!</definedName>
  </definedNames>
  <calcPr calcId="191029"/>
  <pivotCaches>
    <pivotCache cacheId="0"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1" l="1"/>
  <c r="E6" i="21"/>
  <c r="E7" i="21"/>
  <c r="E8" i="21"/>
  <c r="E9" i="21"/>
  <c r="E10" i="21"/>
  <c r="E11" i="21"/>
  <c r="E12" i="21"/>
  <c r="E13" i="21"/>
  <c r="E14" i="21"/>
  <c r="E15" i="21"/>
  <c r="E16" i="21"/>
  <c r="E17" i="21"/>
  <c r="E18" i="21"/>
  <c r="E19" i="21"/>
  <c r="E20" i="21"/>
  <c r="E21" i="21"/>
  <c r="C5" i="21"/>
  <c r="C12" i="21"/>
  <c r="C13" i="21"/>
  <c r="C20" i="21"/>
  <c r="C21" i="21"/>
  <c r="B22" i="21"/>
  <c r="C6" i="21" s="1"/>
  <c r="D6" i="21" s="1"/>
  <c r="I6" i="21"/>
  <c r="I5" i="21"/>
  <c r="E4" i="21"/>
  <c r="M6" i="16"/>
  <c r="M7" i="16"/>
  <c r="M8" i="16"/>
  <c r="M9" i="16"/>
  <c r="M10" i="16"/>
  <c r="M11" i="16"/>
  <c r="M12" i="16"/>
  <c r="M13" i="16"/>
  <c r="M14" i="16"/>
  <c r="M15" i="16"/>
  <c r="M16" i="16"/>
  <c r="M17" i="16"/>
  <c r="M18" i="16"/>
  <c r="M5" i="16"/>
  <c r="C17" i="21" l="1"/>
  <c r="C9" i="21"/>
  <c r="C16" i="21"/>
  <c r="C8" i="21"/>
  <c r="C19" i="21"/>
  <c r="C15" i="21"/>
  <c r="C11" i="21"/>
  <c r="C7" i="21"/>
  <c r="D7" i="21" s="1"/>
  <c r="C4" i="21"/>
  <c r="C18" i="21"/>
  <c r="D18" i="21" s="1"/>
  <c r="C14" i="21"/>
  <c r="D14" i="21" s="1"/>
  <c r="C10" i="21"/>
  <c r="D10" i="21" s="1"/>
  <c r="E22" i="21"/>
  <c r="D5" i="21"/>
  <c r="I9" i="21"/>
  <c r="D13" i="21"/>
  <c r="D17" i="21"/>
  <c r="D21" i="21"/>
  <c r="D11" i="21"/>
  <c r="D12" i="21"/>
  <c r="D16" i="21"/>
  <c r="D20" i="21"/>
  <c r="D8" i="21"/>
  <c r="D9" i="21"/>
  <c r="D15" i="21"/>
  <c r="D19" i="21"/>
  <c r="M19" i="16"/>
  <c r="N17" i="16" s="1"/>
  <c r="D4" i="21" l="1"/>
  <c r="C22" i="21"/>
  <c r="N10" i="16"/>
  <c r="N14" i="16"/>
  <c r="N12" i="16"/>
  <c r="N9" i="16"/>
  <c r="N5" i="16"/>
  <c r="N13" i="16"/>
  <c r="N6" i="16"/>
  <c r="N8" i="16"/>
  <c r="N7" i="16"/>
  <c r="N15" i="16"/>
  <c r="N11" i="16"/>
  <c r="N18" i="16"/>
  <c r="N16" i="16"/>
  <c r="D22" i="21" l="1"/>
  <c r="I8" i="21"/>
  <c r="N19" i="16"/>
</calcChain>
</file>

<file path=xl/sharedStrings.xml><?xml version="1.0" encoding="utf-8"?>
<sst xmlns="http://schemas.openxmlformats.org/spreadsheetml/2006/main" count="690" uniqueCount="217">
  <si>
    <t>No. Campo</t>
  </si>
  <si>
    <t>Nombre Común</t>
  </si>
  <si>
    <t>Porcentaje de cobertura</t>
  </si>
  <si>
    <t>Nombre científico</t>
  </si>
  <si>
    <t xml:space="preserve">Diente de león </t>
  </si>
  <si>
    <t xml:space="preserve">Trébol blanco </t>
  </si>
  <si>
    <t xml:space="preserve">kikuyo </t>
  </si>
  <si>
    <t xml:space="preserve">Cardo </t>
  </si>
  <si>
    <t>Pastos limpios</t>
  </si>
  <si>
    <t>Fecha</t>
  </si>
  <si>
    <t>No. transecto</t>
  </si>
  <si>
    <t>Nombre común</t>
  </si>
  <si>
    <t>Herbazal denso inundable no arbolado</t>
  </si>
  <si>
    <t>Barbasco</t>
  </si>
  <si>
    <t>Lengua de vaca</t>
  </si>
  <si>
    <t>Cobertura</t>
  </si>
  <si>
    <t xml:space="preserve">Cobertura </t>
  </si>
  <si>
    <t>Botón de oro</t>
  </si>
  <si>
    <t>No registra</t>
  </si>
  <si>
    <r>
      <rPr>
        <i/>
        <sz val="11"/>
        <color theme="1"/>
        <rFont val="Calibri"/>
        <family val="2"/>
        <scheme val="minor"/>
      </rPr>
      <t>Xylosma spiculifera</t>
    </r>
    <r>
      <rPr>
        <sz val="11"/>
        <color theme="1"/>
        <rFont val="Calibri"/>
        <family val="2"/>
        <scheme val="minor"/>
      </rPr>
      <t> (Tul.) Triana &amp; Planch.</t>
    </r>
  </si>
  <si>
    <t>Corono</t>
  </si>
  <si>
    <t>pastos limpios</t>
  </si>
  <si>
    <t>Familia</t>
  </si>
  <si>
    <t>Salicaceae</t>
  </si>
  <si>
    <r>
      <rPr>
        <i/>
        <sz val="11"/>
        <color theme="1"/>
        <rFont val="Calibri"/>
        <family val="2"/>
        <scheme val="minor"/>
      </rPr>
      <t>Salix humboldtiana</t>
    </r>
    <r>
      <rPr>
        <sz val="11"/>
        <color theme="1"/>
        <rFont val="Calibri"/>
        <family val="2"/>
        <scheme val="minor"/>
      </rPr>
      <t> Willd.</t>
    </r>
  </si>
  <si>
    <t>Sauce</t>
  </si>
  <si>
    <r>
      <rPr>
        <i/>
        <sz val="11"/>
        <color theme="1"/>
        <rFont val="Calibri"/>
        <family val="2"/>
        <scheme val="minor"/>
      </rPr>
      <t>Alnus acuminata</t>
    </r>
    <r>
      <rPr>
        <sz val="11"/>
        <color theme="1"/>
        <rFont val="Calibri"/>
        <family val="2"/>
        <scheme val="minor"/>
      </rPr>
      <t> Kunth</t>
    </r>
  </si>
  <si>
    <t>Aliso</t>
  </si>
  <si>
    <t>Betulaceae</t>
  </si>
  <si>
    <t>Tomatillo</t>
  </si>
  <si>
    <r>
      <rPr>
        <i/>
        <sz val="11"/>
        <color theme="1"/>
        <rFont val="Calibri"/>
        <family val="2"/>
        <scheme val="minor"/>
      </rPr>
      <t>Solanum ovalifolium</t>
    </r>
    <r>
      <rPr>
        <sz val="11"/>
        <color theme="1"/>
        <rFont val="Calibri"/>
        <family val="2"/>
        <scheme val="minor"/>
      </rPr>
      <t> Dunal</t>
    </r>
  </si>
  <si>
    <t>Solanaceae</t>
  </si>
  <si>
    <r>
      <rPr>
        <i/>
        <sz val="11"/>
        <color theme="1"/>
        <rFont val="Calibri"/>
        <family val="2"/>
        <scheme val="minor"/>
      </rPr>
      <t>Baccharis latifolia</t>
    </r>
    <r>
      <rPr>
        <sz val="11"/>
        <color theme="1"/>
        <rFont val="Calibri"/>
        <family val="2"/>
        <scheme val="minor"/>
      </rPr>
      <t xml:space="preserve"> Pers.</t>
    </r>
  </si>
  <si>
    <t>Asteraceae</t>
  </si>
  <si>
    <t>Chilco</t>
  </si>
  <si>
    <r>
      <rPr>
        <i/>
        <sz val="11"/>
        <color theme="1"/>
        <rFont val="Calibri"/>
        <family val="2"/>
        <scheme val="minor"/>
      </rPr>
      <t>Eucalyptus globulus</t>
    </r>
    <r>
      <rPr>
        <sz val="11"/>
        <color theme="1"/>
        <rFont val="Calibri"/>
        <family val="2"/>
        <scheme val="minor"/>
      </rPr>
      <t> Labill.</t>
    </r>
  </si>
  <si>
    <t>Myrtaceae</t>
  </si>
  <si>
    <t>Eucalipto</t>
  </si>
  <si>
    <t>Fabaceae</t>
  </si>
  <si>
    <t>Poaceae</t>
  </si>
  <si>
    <t>Araliaceae</t>
  </si>
  <si>
    <t>Polygonaceae</t>
  </si>
  <si>
    <t>Verbenaceae</t>
  </si>
  <si>
    <t>Araceae</t>
  </si>
  <si>
    <t>Parcela</t>
  </si>
  <si>
    <t>Género</t>
  </si>
  <si>
    <t>Taraxacum</t>
  </si>
  <si>
    <t>Trifolium</t>
  </si>
  <si>
    <t>Cirsium</t>
  </si>
  <si>
    <t>Eucalyptus</t>
  </si>
  <si>
    <t>Senecio</t>
  </si>
  <si>
    <t>Xylosma</t>
  </si>
  <si>
    <t>Salix</t>
  </si>
  <si>
    <t>Alnus</t>
  </si>
  <si>
    <t>Solanum</t>
  </si>
  <si>
    <t>Baccharis</t>
  </si>
  <si>
    <t>Hydrocotyle</t>
  </si>
  <si>
    <t>Polygonum</t>
  </si>
  <si>
    <t>Sonchus</t>
  </si>
  <si>
    <t>Bidens</t>
  </si>
  <si>
    <t>Lantana</t>
  </si>
  <si>
    <t>Lemna</t>
  </si>
  <si>
    <t>Rumex</t>
  </si>
  <si>
    <t>Invasora</t>
  </si>
  <si>
    <t>Humedal</t>
  </si>
  <si>
    <t>No. De transecto</t>
  </si>
  <si>
    <t xml:space="preserve">Coordenadas </t>
  </si>
  <si>
    <t>X</t>
  </si>
  <si>
    <t>Y</t>
  </si>
  <si>
    <t>LONG</t>
  </si>
  <si>
    <t>LAT</t>
  </si>
  <si>
    <t>RDH Chiguasuque- La Isla</t>
  </si>
  <si>
    <t>P1</t>
  </si>
  <si>
    <t>P2</t>
  </si>
  <si>
    <t>P3</t>
  </si>
  <si>
    <t>P4</t>
  </si>
  <si>
    <t>P5</t>
  </si>
  <si>
    <t>P6</t>
  </si>
  <si>
    <t>P7</t>
  </si>
  <si>
    <t>P8</t>
  </si>
  <si>
    <t>P9</t>
  </si>
  <si>
    <t>P10</t>
  </si>
  <si>
    <t>Trifolium repens L.</t>
  </si>
  <si>
    <t>Hydrocotyle ranunculoides L.f.</t>
  </si>
  <si>
    <t>Polygonum punctatum Elliott</t>
  </si>
  <si>
    <t>Solanum americanum Mill.</t>
  </si>
  <si>
    <t>Lantana camara L.</t>
  </si>
  <si>
    <t>Lemna sp.</t>
  </si>
  <si>
    <t>ABUNDANCIA</t>
  </si>
  <si>
    <t>Absoluta</t>
  </si>
  <si>
    <t>Relativa</t>
  </si>
  <si>
    <t>FRECUENCIA</t>
  </si>
  <si>
    <t>Valores</t>
  </si>
  <si>
    <t>Etiquetas de columna</t>
  </si>
  <si>
    <t>Etiquetas de fila</t>
  </si>
  <si>
    <t>Total general</t>
  </si>
  <si>
    <t>Cuenta de Nombre científico</t>
  </si>
  <si>
    <t>Cuenta de Nombre científico2</t>
  </si>
  <si>
    <t>DOMINANCIA</t>
  </si>
  <si>
    <t>ABSOLUTA</t>
  </si>
  <si>
    <t>RELATIVA</t>
  </si>
  <si>
    <t>Suma de Porcentaje de cobertura</t>
  </si>
  <si>
    <t>Suma de Porcentaje de cobertura2</t>
  </si>
  <si>
    <t>Eucalyptus globulus Labill.</t>
  </si>
  <si>
    <t>Sombrillita de agua</t>
  </si>
  <si>
    <t>Lentejita</t>
  </si>
  <si>
    <r>
      <t xml:space="preserve">Rumex conglomeratus </t>
    </r>
    <r>
      <rPr>
        <sz val="11"/>
        <color theme="1"/>
        <rFont val="Calibri"/>
        <family val="2"/>
        <scheme val="minor"/>
      </rPr>
      <t>Murray</t>
    </r>
  </si>
  <si>
    <t>serraja</t>
  </si>
  <si>
    <r>
      <t xml:space="preserve">Taraxacum officinale </t>
    </r>
    <r>
      <rPr>
        <sz val="11"/>
        <color theme="1"/>
        <rFont val="Calibri"/>
        <family val="2"/>
        <scheme val="minor"/>
      </rPr>
      <t>F. H. Wigg.</t>
    </r>
  </si>
  <si>
    <t>Taraxacum officinale F. H. Wigg.</t>
  </si>
  <si>
    <t>Rumex conglomeratus Murray</t>
  </si>
  <si>
    <r>
      <t xml:space="preserve">Eucalyptus globulus </t>
    </r>
    <r>
      <rPr>
        <sz val="11"/>
        <color theme="1"/>
        <rFont val="Calibri"/>
        <family val="2"/>
        <scheme val="minor"/>
      </rPr>
      <t>Labill.</t>
    </r>
  </si>
  <si>
    <r>
      <t xml:space="preserve">Hydrocotyle ranunculoides </t>
    </r>
    <r>
      <rPr>
        <sz val="11"/>
        <color theme="1"/>
        <rFont val="Calibri"/>
        <family val="2"/>
        <scheme val="minor"/>
      </rPr>
      <t>L.f.</t>
    </r>
  </si>
  <si>
    <r>
      <t xml:space="preserve">Lantana camara </t>
    </r>
    <r>
      <rPr>
        <sz val="11"/>
        <color theme="1"/>
        <rFont val="Calibri"/>
        <family val="2"/>
        <scheme val="minor"/>
      </rPr>
      <t>L.</t>
    </r>
  </si>
  <si>
    <r>
      <t xml:space="preserve">Polygonum punctatum </t>
    </r>
    <r>
      <rPr>
        <sz val="11"/>
        <color theme="1"/>
        <rFont val="Calibri"/>
        <family val="2"/>
        <scheme val="minor"/>
      </rPr>
      <t>Elliott</t>
    </r>
  </si>
  <si>
    <r>
      <t xml:space="preserve">Solanum americanum </t>
    </r>
    <r>
      <rPr>
        <sz val="11"/>
        <color theme="1"/>
        <rFont val="Calibri"/>
        <family val="2"/>
        <scheme val="minor"/>
      </rPr>
      <t>Mill.</t>
    </r>
  </si>
  <si>
    <r>
      <t>Trifolium repens</t>
    </r>
    <r>
      <rPr>
        <sz val="11"/>
        <color theme="1"/>
        <rFont val="Calibri"/>
        <family val="2"/>
        <scheme val="minor"/>
      </rPr>
      <t> L.</t>
    </r>
  </si>
  <si>
    <t>Bidens laevis (L.) Britton et al.</t>
  </si>
  <si>
    <r>
      <t>Cirsium vulgare </t>
    </r>
    <r>
      <rPr>
        <sz val="11"/>
        <color theme="1"/>
        <rFont val="Calibri"/>
        <family val="2"/>
        <scheme val="minor"/>
      </rPr>
      <t>(Savi) Ten.</t>
    </r>
  </si>
  <si>
    <t>Cenchrus clandestinus (Chiov.) Morrone</t>
  </si>
  <si>
    <r>
      <t>Cenchrus clandestinus </t>
    </r>
    <r>
      <rPr>
        <sz val="11"/>
        <color theme="1"/>
        <rFont val="Calibri"/>
        <family val="2"/>
        <scheme val="minor"/>
      </rPr>
      <t>(Chiov.) Morrone</t>
    </r>
  </si>
  <si>
    <t>Cenchrus</t>
  </si>
  <si>
    <t>Senecio madagascariensis Poir.</t>
  </si>
  <si>
    <r>
      <t xml:space="preserve">Senecio madagascariensis </t>
    </r>
    <r>
      <rPr>
        <sz val="11"/>
        <color theme="1"/>
        <rFont val="Calibri"/>
        <family val="2"/>
        <scheme val="minor"/>
      </rPr>
      <t>Poir.</t>
    </r>
  </si>
  <si>
    <t>Sonchus oleraceus (L.) L.</t>
  </si>
  <si>
    <r>
      <t xml:space="preserve">Sonchus oleraceus </t>
    </r>
    <r>
      <rPr>
        <sz val="11"/>
        <color theme="1"/>
        <rFont val="Calibri"/>
        <family val="2"/>
        <scheme val="minor"/>
      </rPr>
      <t>(L.) L.</t>
    </r>
  </si>
  <si>
    <t>Cirsium vulgare (Savi) Ten.</t>
  </si>
  <si>
    <t>Cenchrus clandestinus (Chiov.) Morrone</t>
  </si>
  <si>
    <t>Cirsium vulgare (Savi) Ten.</t>
  </si>
  <si>
    <t>Especie</t>
  </si>
  <si>
    <t xml:space="preserve">No evaluada </t>
  </si>
  <si>
    <t>Hierba</t>
  </si>
  <si>
    <t>Trifolium repens L.</t>
  </si>
  <si>
    <t>No evaluada</t>
  </si>
  <si>
    <t>Arbusto</t>
  </si>
  <si>
    <t>Diente de león</t>
  </si>
  <si>
    <t>Árbol</t>
  </si>
  <si>
    <t>Grado de amenaza UICN</t>
  </si>
  <si>
    <t>Apéndice CITES</t>
  </si>
  <si>
    <t>Total</t>
  </si>
  <si>
    <t>Alnus acuminata Kunth</t>
  </si>
  <si>
    <t>Baccharis latifolia (Ruiz &amp; Pav.) Pers.</t>
  </si>
  <si>
    <t>Salix humboldtiana Willd.</t>
  </si>
  <si>
    <t>Xylosma spiculifera (Tul.) Triana &amp; Planch.</t>
  </si>
  <si>
    <t>Arbolito</t>
  </si>
  <si>
    <t>INDICE DE SHANNON</t>
  </si>
  <si>
    <t>INDICE DE SIMPSON</t>
  </si>
  <si>
    <t>INDICES DIVERSIDAD ALFA</t>
  </si>
  <si>
    <t>Cuenta de no. de campo</t>
  </si>
  <si>
    <t>Cuenta de no. de campo2</t>
  </si>
  <si>
    <t>Nº ESPECIES</t>
  </si>
  <si>
    <t>Nº TOTAL IND</t>
  </si>
  <si>
    <t>COCIENTE MEZCLA</t>
  </si>
  <si>
    <t>MARGALEFF</t>
  </si>
  <si>
    <t>INDICES HETEROGENEIDAD</t>
  </si>
  <si>
    <t>INDICES SHANNON</t>
  </si>
  <si>
    <t>INDICE SIMPSON</t>
  </si>
  <si>
    <t xml:space="preserve">Se incluyen las categorías de amenaza por UICN (Extinta en medio silvestre (EW), En peligro crítico (CR), En peligro (EN), Vulnerable (VU), Casi amenazada (NT), Preocupación menor (LC), Datos insuficientes (DD), No evaluado (NE)); por Libros Rojos de Colombia –LRC- (En Peligro Crítico (CR), En Peligro (EN), Vulnerable (VU), Casi Amenazada (NT), Preocupación Menor (LC)) y Apéndice CITES; endemismo: Endémica (EN), Nativa (NA), Naturalizada (N), Exótica (EX), Nativa de Colombia, pero introducida en Bogotá (EX*); e Invasión: (I), Potencialmente invasora (Pt), Invasora moderada (IM) u Origen indeterminado (ID). </t>
  </si>
  <si>
    <t>Biotipo</t>
  </si>
  <si>
    <t>Grado de amenaza LRC*</t>
  </si>
  <si>
    <t>Endemismo</t>
  </si>
  <si>
    <t>Acacia melanoxylon R.Br.</t>
  </si>
  <si>
    <t>Acacia</t>
  </si>
  <si>
    <t>Acacia negra
Acacia japonesa</t>
  </si>
  <si>
    <t>EX</t>
  </si>
  <si>
    <t>I</t>
  </si>
  <si>
    <t>Aliso, cerezo, fresno o chaquiro</t>
  </si>
  <si>
    <t>NA</t>
  </si>
  <si>
    <t>Chilca, Chilca blanca, Chilca dulce, Chilco grande, Algodoncillo, Chilco común</t>
  </si>
  <si>
    <t>LC</t>
  </si>
  <si>
    <t>Masiquía, botoncillo, chipaca, guaca negra o mirasol de agua</t>
  </si>
  <si>
    <t>Macrófita</t>
  </si>
  <si>
    <t>Kikuyo, quicuyo, kicuy, cucuy, grama, picuyo o pasto
africano</t>
  </si>
  <si>
    <t>Cardo</t>
  </si>
  <si>
    <t>Escallonia pendula (Ruiz &amp; Pav.) Pers.</t>
  </si>
  <si>
    <t>Escallonia</t>
  </si>
  <si>
    <t>Mangle de tierra fría</t>
  </si>
  <si>
    <t>Escalloniaceae</t>
  </si>
  <si>
    <t>Eucalyptus camaldulensis Dehnh.</t>
  </si>
  <si>
    <t>Eucalipto australiano rojo</t>
  </si>
  <si>
    <t>NT</t>
  </si>
  <si>
    <t>Eucalyptus globulus Labill.</t>
  </si>
  <si>
    <t>Fraxinus uhdei (Wenz.) Lingelsh.</t>
  </si>
  <si>
    <t>Fraxinus</t>
  </si>
  <si>
    <t>Urapán</t>
  </si>
  <si>
    <t>Oleaceae</t>
  </si>
  <si>
    <t>Hesperocyparis lusitanica (Mill.) Bartel</t>
  </si>
  <si>
    <t>Hesperocyparis</t>
  </si>
  <si>
    <t>Cipres</t>
  </si>
  <si>
    <t>Cupressaceae</t>
  </si>
  <si>
    <t>Pt</t>
  </si>
  <si>
    <t>Hydrocotyle ranunculoides L.f.</t>
  </si>
  <si>
    <t>Sombrillita de agua u Oreja de ratón</t>
  </si>
  <si>
    <t>Macrófita acuática (flotante)</t>
  </si>
  <si>
    <t>Hypochaeris chillensis (Kunth) Britton</t>
  </si>
  <si>
    <t>Hypochaeris</t>
  </si>
  <si>
    <t>Lemna gibba L.</t>
  </si>
  <si>
    <t>Lenteja de agua</t>
  </si>
  <si>
    <t>N</t>
  </si>
  <si>
    <t>IM</t>
  </si>
  <si>
    <t>ID</t>
  </si>
  <si>
    <t>Romaza, lengua de vaca o lengüevaca y bijuacá. Sin embargo, a R. crispus también se le conoce como ruibarbo, romacillo, ribarbo, riobarbo, ruibarbo de huerta,
arracachuela(o), barbasco, barrabás, chueca o paciencia</t>
  </si>
  <si>
    <t>Sambucus nigra L.</t>
  </si>
  <si>
    <t>Sambucus</t>
  </si>
  <si>
    <t>Sauco</t>
  </si>
  <si>
    <t>Adoxaceae</t>
  </si>
  <si>
    <t>pt</t>
  </si>
  <si>
    <t>Yerbamora</t>
  </si>
  <si>
    <t>Solanum marginatum L.f.</t>
  </si>
  <si>
    <t>Toronjilla, toronja, pedronoche, lulo de perro o lulo</t>
  </si>
  <si>
    <t>Cerraja</t>
  </si>
  <si>
    <t>Taraxacum officinale F.H.Wigg.</t>
  </si>
  <si>
    <t>Trébol blanco</t>
  </si>
  <si>
    <t>Triniochloa stipoides (Kunth) Hitchc.</t>
  </si>
  <si>
    <t>Triniochloa</t>
  </si>
  <si>
    <t>Corono, cacho de venado o espino</t>
  </si>
  <si>
    <t>CONSOLIDADO DE LAS ESPECIES DE FLORA REGISTRADAS EN LOS MONITOREOS DE LA SECRETARÍA DISTRITAL DE AMBIENTE 2021 - 2022 Y LOS MUESTREOS DE TECNIPROYECTA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</si>
</sst>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6" formatCode="0.00000"/>
  </numFmts>
  <fonts count="13" x14ac:knownFonts="1">
    <font>
      <sz val="11"/>
      <color theme="1"/>
      <name val="Calibri"/>
      <family val="2"/>
      <scheme val="minor"/>
    </font>
    <font>
      <b/>
      <sz val="11"/>
      <color theme="0"/>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8"/>
      <color theme="1"/>
      <name val="Calibri"/>
      <family val="2"/>
      <scheme val="minor"/>
    </font>
    <font>
      <sz val="16"/>
      <color theme="0"/>
      <name val="Calibri"/>
      <family val="2"/>
      <scheme val="minor"/>
    </font>
    <font>
      <sz val="9"/>
      <color theme="1"/>
      <name val="Arial"/>
      <family val="2"/>
    </font>
    <font>
      <b/>
      <sz val="16"/>
      <color theme="0"/>
      <name val="Calibri"/>
      <family val="2"/>
      <scheme val="minor"/>
    </font>
    <font>
      <b/>
      <sz val="18"/>
      <color theme="0"/>
      <name val="Calibri"/>
      <family val="2"/>
      <scheme val="minor"/>
    </font>
    <font>
      <b/>
      <sz val="20"/>
      <color theme="0"/>
      <name val="Calibri"/>
      <family val="2"/>
      <scheme val="minor"/>
    </font>
    <font>
      <sz val="11"/>
      <color theme="1"/>
      <name val="Arial"/>
      <family val="2"/>
    </font>
  </fonts>
  <fills count="9">
    <fill>
      <patternFill patternType="none"/>
    </fill>
    <fill>
      <patternFill patternType="gray125"/>
    </fill>
    <fill>
      <patternFill patternType="solid">
        <fgColor theme="4"/>
        <bgColor indexed="64"/>
      </patternFill>
    </fill>
    <fill>
      <patternFill patternType="solid">
        <fgColor theme="5" tint="-0.249977111117893"/>
        <bgColor indexed="64"/>
      </patternFill>
    </fill>
    <fill>
      <patternFill patternType="solid">
        <fgColor theme="4" tint="-0.249977111117893"/>
        <bgColor theme="4" tint="-0.249977111117893"/>
      </patternFill>
    </fill>
    <fill>
      <patternFill patternType="solid">
        <fgColor theme="6" tint="-0.249977111117893"/>
        <bgColor theme="6" tint="-0.249977111117893"/>
      </patternFill>
    </fill>
    <fill>
      <patternFill patternType="solid">
        <fgColor theme="0" tint="-0.499984740745262"/>
        <bgColor indexed="64"/>
      </patternFill>
    </fill>
    <fill>
      <patternFill patternType="solid">
        <fgColor theme="5" tint="0.39997558519241921"/>
        <bgColor theme="5" tint="0.39997558519241921"/>
      </patternFill>
    </fill>
    <fill>
      <patternFill patternType="solid">
        <fgColor theme="4" tint="0.79998168889431442"/>
        <bgColor theme="4" tint="0.79998168889431442"/>
      </patternFill>
    </fill>
  </fills>
  <borders count="22">
    <border>
      <left/>
      <right/>
      <top/>
      <bottom/>
      <diagonal/>
    </border>
    <border>
      <left style="thin">
        <color indexed="64"/>
      </left>
      <right style="thin">
        <color indexed="64"/>
      </right>
      <top/>
      <bottom/>
      <diagonal/>
    </border>
    <border>
      <left style="thin">
        <color theme="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theme="4" tint="-0.249977111117893"/>
      </bottom>
      <diagonal/>
    </border>
    <border>
      <left style="thin">
        <color theme="4"/>
      </left>
      <right style="thin">
        <color theme="4"/>
      </right>
      <top style="thin">
        <color theme="4"/>
      </top>
      <bottom style="thin">
        <color theme="4"/>
      </bottom>
      <diagonal/>
    </border>
    <border>
      <left/>
      <right/>
      <top style="thin">
        <color theme="4" tint="0.79998168889431442"/>
      </top>
      <bottom style="thin">
        <color theme="4" tint="0.79998168889431442"/>
      </bottom>
      <diagonal/>
    </border>
    <border>
      <left/>
      <right/>
      <top/>
      <bottom style="thin">
        <color theme="6" tint="-0.249977111117893"/>
      </bottom>
      <diagonal/>
    </border>
    <border>
      <left/>
      <right style="thin">
        <color theme="4"/>
      </right>
      <top/>
      <bottom/>
      <diagonal/>
    </border>
    <border>
      <left style="thin">
        <color theme="5" tint="-0.249977111117893"/>
      </left>
      <right style="thin">
        <color theme="5" tint="-0.249977111117893"/>
      </right>
      <top style="thin">
        <color theme="5" tint="-0.249977111117893"/>
      </top>
      <bottom style="thin">
        <color theme="5" tint="-0.249977111117893"/>
      </bottom>
      <diagonal/>
    </border>
    <border>
      <left/>
      <right/>
      <top style="thin">
        <color theme="5" tint="-0.249977111117893"/>
      </top>
      <bottom style="thin">
        <color theme="5" tint="-0.249977111117893"/>
      </bottom>
      <diagonal/>
    </border>
    <border>
      <left style="thin">
        <color theme="5" tint="-0.249977111117893"/>
      </left>
      <right style="thin">
        <color theme="5" tint="-0.249977111117893"/>
      </right>
      <top style="thin">
        <color theme="5" tint="0.79998168889431442"/>
      </top>
      <bottom style="thin">
        <color theme="5" tint="0.79998168889431442"/>
      </bottom>
      <diagonal/>
    </border>
    <border>
      <left/>
      <right/>
      <top style="thin">
        <color theme="5" tint="0.79998168889431442"/>
      </top>
      <bottom style="thin">
        <color theme="5" tint="0.79998168889431442"/>
      </bottom>
      <diagonal/>
    </border>
    <border>
      <left/>
      <right/>
      <top style="thin">
        <color theme="5" tint="-0.249977111117893"/>
      </top>
      <bottom/>
      <diagonal/>
    </border>
    <border>
      <left style="thin">
        <color theme="5"/>
      </left>
      <right style="thin">
        <color theme="5"/>
      </right>
      <top style="thin">
        <color theme="5"/>
      </top>
      <bottom style="thin">
        <color theme="5"/>
      </bottom>
      <diagonal/>
    </border>
    <border>
      <left style="thin">
        <color theme="5" tint="-0.249977111117893"/>
      </left>
      <right style="thin">
        <color theme="5" tint="-0.249977111117893"/>
      </right>
      <top/>
      <bottom/>
      <diagonal/>
    </border>
    <border>
      <left/>
      <right/>
      <top/>
      <bottom style="thin">
        <color theme="4" tint="0.3999755851924192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9" fontId="3" fillId="0" borderId="0" applyFont="0" applyFill="0" applyBorder="0" applyAlignment="0" applyProtection="0"/>
    <xf numFmtId="0" fontId="12" fillId="0" borderId="0"/>
  </cellStyleXfs>
  <cellXfs count="70">
    <xf numFmtId="0" fontId="0" fillId="0" borderId="0" xfId="0"/>
    <xf numFmtId="14" fontId="0" fillId="0" borderId="0" xfId="0" applyNumberFormat="1"/>
    <xf numFmtId="0" fontId="1" fillId="2" borderId="1" xfId="0" applyFont="1" applyFill="1" applyBorder="1" applyAlignment="1">
      <alignment horizontal="center"/>
    </xf>
    <xf numFmtId="0" fontId="1" fillId="2" borderId="2" xfId="0" applyFont="1" applyFill="1" applyBorder="1" applyAlignment="1">
      <alignment horizontal="center"/>
    </xf>
    <xf numFmtId="0" fontId="2" fillId="0" borderId="0" xfId="0" applyFont="1"/>
    <xf numFmtId="0" fontId="0" fillId="0" borderId="3" xfId="0" applyBorder="1" applyAlignment="1">
      <alignment horizontal="center" vertical="center"/>
    </xf>
    <xf numFmtId="0" fontId="0" fillId="0" borderId="3" xfId="0" applyBorder="1"/>
    <xf numFmtId="0" fontId="0" fillId="0" borderId="4" xfId="0" applyBorder="1"/>
    <xf numFmtId="0" fontId="0" fillId="0" borderId="4" xfId="0" applyBorder="1" applyAlignment="1">
      <alignment horizontal="center" vertical="center"/>
    </xf>
    <xf numFmtId="0" fontId="6" fillId="0" borderId="0" xfId="0" applyFont="1"/>
    <xf numFmtId="0" fontId="7" fillId="0" borderId="0" xfId="0" applyFont="1"/>
    <xf numFmtId="0" fontId="8" fillId="0" borderId="0" xfId="0" applyFont="1" applyAlignment="1">
      <alignment horizontal="left"/>
    </xf>
    <xf numFmtId="164" fontId="0" fillId="0" borderId="0" xfId="0" applyNumberFormat="1"/>
    <xf numFmtId="10" fontId="0" fillId="0" borderId="0" xfId="0" applyNumberFormat="1"/>
    <xf numFmtId="0" fontId="9" fillId="3" borderId="0" xfId="0" applyFont="1" applyFill="1"/>
    <xf numFmtId="0" fontId="7" fillId="3" borderId="0" xfId="0" applyFont="1" applyFill="1"/>
    <xf numFmtId="0" fontId="10" fillId="4" borderId="5" xfId="0" applyFont="1" applyFill="1" applyBorder="1"/>
    <xf numFmtId="0" fontId="5" fillId="4" borderId="5" xfId="0" applyFont="1" applyFill="1" applyBorder="1"/>
    <xf numFmtId="0" fontId="5" fillId="4" borderId="0" xfId="0" applyFont="1" applyFill="1"/>
    <xf numFmtId="0" fontId="0" fillId="0" borderId="0" xfId="0" applyAlignment="1">
      <alignment horizontal="left"/>
    </xf>
    <xf numFmtId="2" fontId="0" fillId="0" borderId="6" xfId="0" applyNumberFormat="1" applyBorder="1"/>
    <xf numFmtId="10" fontId="0" fillId="0" borderId="6" xfId="1" applyNumberFormat="1" applyFont="1" applyBorder="1"/>
    <xf numFmtId="0" fontId="0" fillId="0" borderId="3" xfId="0" applyBorder="1" applyAlignment="1">
      <alignment horizontal="left"/>
    </xf>
    <xf numFmtId="10" fontId="0" fillId="0" borderId="0" xfId="1" applyNumberFormat="1" applyFont="1" applyBorder="1"/>
    <xf numFmtId="9" fontId="0" fillId="0" borderId="0" xfId="0" applyNumberFormat="1"/>
    <xf numFmtId="9" fontId="0" fillId="0" borderId="0" xfId="1" applyFont="1"/>
    <xf numFmtId="2" fontId="0" fillId="0" borderId="0" xfId="0" applyNumberFormat="1"/>
    <xf numFmtId="2" fontId="4" fillId="0" borderId="0" xfId="0" applyNumberFormat="1" applyFont="1"/>
    <xf numFmtId="9" fontId="4" fillId="0" borderId="0" xfId="1" applyFont="1" applyBorder="1"/>
    <xf numFmtId="0" fontId="0" fillId="0" borderId="0" xfId="1" applyNumberFormat="1" applyFont="1" applyBorder="1"/>
    <xf numFmtId="0" fontId="0" fillId="0" borderId="0" xfId="1" applyNumberFormat="1" applyFont="1"/>
    <xf numFmtId="164" fontId="8" fillId="0" borderId="0" xfId="1" applyNumberFormat="1" applyFont="1"/>
    <xf numFmtId="1" fontId="0" fillId="0" borderId="0" xfId="0" applyNumberFormat="1"/>
    <xf numFmtId="0" fontId="0" fillId="0" borderId="7" xfId="0" applyBorder="1" applyAlignment="1">
      <alignment horizontal="left"/>
    </xf>
    <xf numFmtId="0" fontId="8" fillId="0" borderId="0" xfId="0" applyFont="1" applyAlignment="1">
      <alignment horizontal="center" vertical="center"/>
    </xf>
    <xf numFmtId="0" fontId="0" fillId="0" borderId="0" xfId="0" pivotButton="1"/>
    <xf numFmtId="0" fontId="11" fillId="5" borderId="8" xfId="0" applyFont="1" applyFill="1" applyBorder="1"/>
    <xf numFmtId="10" fontId="0" fillId="0" borderId="3" xfId="0" applyNumberFormat="1" applyBorder="1"/>
    <xf numFmtId="0" fontId="2" fillId="0" borderId="0" xfId="0" applyFont="1" applyAlignment="1">
      <alignment horizontal="left"/>
    </xf>
    <xf numFmtId="0" fontId="2" fillId="0" borderId="3" xfId="0" applyFont="1" applyBorder="1" applyAlignment="1">
      <alignment horizontal="left"/>
    </xf>
    <xf numFmtId="0" fontId="0" fillId="0" borderId="9" xfId="0" applyBorder="1"/>
    <xf numFmtId="0" fontId="4" fillId="0" borderId="0" xfId="0" applyFont="1"/>
    <xf numFmtId="0" fontId="0" fillId="0" borderId="10" xfId="0" applyBorder="1"/>
    <xf numFmtId="0" fontId="0" fillId="0" borderId="12" xfId="0" applyBorder="1"/>
    <xf numFmtId="10" fontId="5" fillId="7" borderId="14" xfId="0" applyNumberFormat="1" applyFont="1" applyFill="1" applyBorder="1"/>
    <xf numFmtId="166" fontId="0" fillId="0" borderId="15" xfId="0" applyNumberFormat="1" applyBorder="1"/>
    <xf numFmtId="164" fontId="0" fillId="0" borderId="15" xfId="0" applyNumberFormat="1" applyBorder="1"/>
    <xf numFmtId="0" fontId="0" fillId="0" borderId="15" xfId="0" applyBorder="1"/>
    <xf numFmtId="0" fontId="4" fillId="0" borderId="15" xfId="0" applyFont="1" applyBorder="1"/>
    <xf numFmtId="12" fontId="0" fillId="0" borderId="15" xfId="0" applyNumberFormat="1" applyBorder="1"/>
    <xf numFmtId="2" fontId="4" fillId="0" borderId="15" xfId="0" applyNumberFormat="1" applyFont="1" applyBorder="1"/>
    <xf numFmtId="2" fontId="0" fillId="0" borderId="15" xfId="0" applyNumberFormat="1" applyBorder="1"/>
    <xf numFmtId="0" fontId="4" fillId="0" borderId="1" xfId="0" applyFont="1" applyBorder="1" applyAlignment="1">
      <alignment horizontal="left"/>
    </xf>
    <xf numFmtId="2" fontId="4" fillId="0" borderId="16" xfId="0" applyNumberFormat="1" applyFont="1" applyBorder="1"/>
    <xf numFmtId="10" fontId="0" fillId="0" borderId="11" xfId="0" applyNumberFormat="1" applyBorder="1"/>
    <xf numFmtId="9" fontId="4" fillId="0" borderId="0" xfId="0" applyNumberFormat="1" applyFont="1"/>
    <xf numFmtId="0" fontId="1" fillId="3" borderId="0" xfId="0" applyFont="1" applyFill="1" applyAlignment="1">
      <alignment horizontal="center" wrapText="1"/>
    </xf>
    <xf numFmtId="2" fontId="1" fillId="3" borderId="0" xfId="0" applyNumberFormat="1" applyFont="1" applyFill="1" applyAlignment="1">
      <alignment horizontal="center" wrapText="1"/>
    </xf>
    <xf numFmtId="0" fontId="0" fillId="0" borderId="3" xfId="0" applyBorder="1" applyAlignment="1">
      <alignment horizontal="center" vertical="center"/>
    </xf>
    <xf numFmtId="0" fontId="5" fillId="3" borderId="3" xfId="0" applyFont="1" applyFill="1" applyBorder="1"/>
    <xf numFmtId="0" fontId="5" fillId="6" borderId="3" xfId="0" applyFont="1" applyFill="1" applyBorder="1"/>
    <xf numFmtId="0" fontId="2" fillId="0" borderId="11" xfId="0" applyFont="1" applyBorder="1" applyAlignment="1">
      <alignment horizontal="left"/>
    </xf>
    <xf numFmtId="0" fontId="2" fillId="0" borderId="13" xfId="0" applyFont="1" applyBorder="1" applyAlignment="1">
      <alignment horizontal="left"/>
    </xf>
    <xf numFmtId="0" fontId="12" fillId="0" borderId="18" xfId="2" applyBorder="1" applyAlignment="1">
      <alignment horizontal="center" vertical="center" wrapText="1"/>
    </xf>
    <xf numFmtId="0" fontId="12" fillId="0" borderId="19" xfId="2" applyBorder="1" applyAlignment="1">
      <alignment horizontal="center" vertical="center" wrapText="1"/>
    </xf>
    <xf numFmtId="0" fontId="12" fillId="0" borderId="20" xfId="2" applyBorder="1" applyAlignment="1">
      <alignment horizontal="center" vertical="center" wrapText="1"/>
    </xf>
    <xf numFmtId="0" fontId="4" fillId="8" borderId="3" xfId="0" applyFont="1" applyFill="1" applyBorder="1"/>
    <xf numFmtId="0" fontId="4" fillId="0" borderId="21" xfId="0" applyFont="1" applyBorder="1" applyAlignment="1">
      <alignment horizontal="center" vertical="center"/>
    </xf>
    <xf numFmtId="0" fontId="2" fillId="0" borderId="3" xfId="0" applyFont="1" applyBorder="1"/>
    <xf numFmtId="0" fontId="2" fillId="0" borderId="17" xfId="0" applyFont="1" applyBorder="1"/>
  </cellXfs>
  <cellStyles count="3">
    <cellStyle name="Normal" xfId="0" builtinId="0"/>
    <cellStyle name="Normal 2" xfId="2" xr:uid="{57898EAD-FCD4-40C0-88BF-8C054692569B}"/>
    <cellStyle name="Porcentaje" xfId="1" builtinId="5"/>
  </cellStyles>
  <dxfs count="21">
    <dxf>
      <font>
        <color theme="0"/>
      </font>
    </dxf>
    <dxf>
      <font>
        <color theme="0"/>
      </font>
    </dxf>
    <dxf>
      <font>
        <i/>
      </font>
    </dxf>
    <dxf>
      <font>
        <i/>
      </font>
    </dxf>
    <dxf>
      <font>
        <i/>
      </font>
    </dxf>
    <dxf>
      <font>
        <i/>
      </font>
    </dxf>
    <dxf>
      <font>
        <i/>
      </font>
    </dxf>
    <dxf>
      <numFmt numFmtId="167" formatCode="d/mm/yyyy"/>
    </dxf>
    <dxf>
      <border outline="0">
        <top style="thin">
          <color theme="4"/>
        </top>
      </border>
    </dxf>
    <dxf>
      <font>
        <b/>
        <i val="0"/>
        <strike val="0"/>
        <condense val="0"/>
        <extend val="0"/>
        <outline val="0"/>
        <shadow val="0"/>
        <u val="none"/>
        <vertAlign val="baseline"/>
        <sz val="11"/>
        <color theme="0"/>
        <name val="Calibri"/>
        <family val="2"/>
        <scheme val="minor"/>
      </font>
      <fill>
        <patternFill patternType="solid">
          <fgColor indexed="64"/>
          <bgColor theme="4"/>
        </patternFill>
      </fill>
      <alignment horizontal="center" vertical="bottom" textRotation="0" wrapText="0" indent="0" justifyLastLine="0" shrinkToFit="0" readingOrder="0"/>
      <border diagonalUp="0" diagonalDown="0" outline="0">
        <left style="thin">
          <color indexed="64"/>
        </left>
        <right style="thin">
          <color indexed="64"/>
        </right>
        <top/>
        <bottom/>
      </border>
    </dxf>
    <dxf>
      <fill>
        <patternFill>
          <bgColor theme="0" tint="-0.499984740745262"/>
        </patternFill>
      </fill>
    </dxf>
    <dxf>
      <fill>
        <patternFill>
          <bgColor theme="0" tint="-0.499984740745262"/>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bgColor theme="0" tint="-0.14999847407452621"/>
        </patternFill>
      </fill>
    </dxf>
    <dxf>
      <fill>
        <patternFill patternType="solid">
          <bgColor theme="0" tint="-0.14999847407452621"/>
        </patternFill>
      </fill>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73019440821055"/>
          <c:y val="3.8869257950530034E-2"/>
          <c:w val="0.70998410329139938"/>
          <c:h val="0.50880303831279039"/>
        </c:manualLayout>
      </c:layout>
      <c:barChart>
        <c:barDir val="col"/>
        <c:grouping val="stacked"/>
        <c:varyColors val="0"/>
        <c:ser>
          <c:idx val="0"/>
          <c:order val="0"/>
          <c:spPr>
            <a:solidFill>
              <a:schemeClr val="accent6"/>
            </a:solidFill>
            <a:ln>
              <a:noFill/>
            </a:ln>
            <a:effectLst/>
          </c:spPr>
          <c:invertIfNegative val="0"/>
          <c:val>
            <c:numRef>
              <c:f>'ESTRU.HORIZ.MACRÓFITAS'!#REF!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'ESTRU.HORIZ.MACRÓFITAS'!#REF!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'ESTRU.HORIZ.MACRÓFITAS'!#REF!</c15:sqref>
                        </c15:formulaRef>
                      </c:ext>
                    </c:extLst>
                  </c:multiLvlStrRef>
                </c15:cat>
              </c15:filteredCategoryTitle>
            </c:ext>
            <c:ext xmlns:c16="http://schemas.microsoft.com/office/drawing/2014/chart" uri="{C3380CC4-5D6E-409C-BE32-E72D297353CC}">
              <c16:uniqueId val="{00000000-603A-4C59-8F8F-7FCE24FE6E6E}"/>
            </c:ext>
          </c:extLst>
        </c:ser>
        <c:ser>
          <c:idx val="1"/>
          <c:order val="1"/>
          <c:spPr>
            <a:solidFill>
              <a:schemeClr val="accent5"/>
            </a:solidFill>
            <a:ln>
              <a:noFill/>
            </a:ln>
            <a:effectLst/>
          </c:spPr>
          <c:invertIfNegative val="0"/>
          <c:val>
            <c:numRef>
              <c:f>'ESTRU.HORIZ.MACRÓFITAS'!#REF!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'ESTRU.HORIZ.MACRÓFITAS'!#REF!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'ESTRU.HORIZ.MACRÓFITAS'!#REF!</c15:sqref>
                        </c15:formulaRef>
                      </c:ext>
                    </c:extLst>
                  </c:multiLvlStrRef>
                </c15:cat>
              </c15:filteredCategoryTitle>
            </c:ext>
            <c:ext xmlns:c16="http://schemas.microsoft.com/office/drawing/2014/chart" uri="{C3380CC4-5D6E-409C-BE32-E72D297353CC}">
              <c16:uniqueId val="{00000001-603A-4C59-8F8F-7FCE24FE6E6E}"/>
            </c:ext>
          </c:extLst>
        </c:ser>
        <c:ser>
          <c:idx val="2"/>
          <c:order val="2"/>
          <c:spPr>
            <a:solidFill>
              <a:schemeClr val="accent4"/>
            </a:solidFill>
            <a:ln>
              <a:noFill/>
            </a:ln>
            <a:effectLst/>
          </c:spPr>
          <c:invertIfNegative val="0"/>
          <c:val>
            <c:numRef>
              <c:f>'ESTRU.HORIZ.MACRÓFITAS'!#REF!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'ESTRU.HORIZ.MACRÓFITAS'!#REF!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'ESTRU.HORIZ.MACRÓFITAS'!#REF!</c15:sqref>
                        </c15:formulaRef>
                      </c:ext>
                    </c:extLst>
                  </c:multiLvlStrRef>
                </c15:cat>
              </c15:filteredCategoryTitle>
            </c:ext>
            <c:ext xmlns:c16="http://schemas.microsoft.com/office/drawing/2014/chart" uri="{C3380CC4-5D6E-409C-BE32-E72D297353CC}">
              <c16:uniqueId val="{00000002-603A-4C59-8F8F-7FCE24FE6E6E}"/>
            </c:ext>
          </c:extLst>
        </c:ser>
        <c:dLbls>
          <c:showLegendKey val="0"/>
          <c:showVal val="0"/>
          <c:showCatName val="0"/>
          <c:showSerName val="0"/>
          <c:showPercent val="0"/>
          <c:showBubbleSize val="0"/>
        </c:dLbls>
        <c:gapWidth val="150"/>
        <c:overlap val="100"/>
        <c:axId val="162404976"/>
        <c:axId val="162405392"/>
      </c:barChart>
      <c:catAx>
        <c:axId val="1624049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ESPECIES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MX"/>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62405392"/>
        <c:crosses val="autoZero"/>
        <c:auto val="1"/>
        <c:lblAlgn val="ctr"/>
        <c:lblOffset val="100"/>
        <c:noMultiLvlLbl val="0"/>
      </c:catAx>
      <c:valAx>
        <c:axId val="1624053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c:rich>
          </c:tx>
          <c:layout>
            <c:manualLayout>
              <c:xMode val="edge"/>
              <c:yMode val="edge"/>
              <c:x val="9.7284354837297665E-2"/>
              <c:y val="0.2251698617178152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MX"/>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62404976"/>
        <c:crosses val="autoZero"/>
        <c:crossBetween val="between"/>
      </c:valAx>
      <c:spPr>
        <a:noFill/>
        <a:ln>
          <a:noFill/>
        </a:ln>
        <a:effectLst/>
      </c:spPr>
    </c:plotArea>
    <c:legend>
      <c:legendPos val="r"/>
      <c:layout>
        <c:manualLayout>
          <c:xMode val="edge"/>
          <c:yMode val="edge"/>
          <c:x val="0.72033793819908309"/>
          <c:y val="2.8930469380373393E-2"/>
          <c:w val="0.24028501720896817"/>
          <c:h val="0.1540217312406527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19</xdr:col>
      <xdr:colOff>0</xdr:colOff>
      <xdr:row>22</xdr:row>
      <xdr:rowOff>172107</xdr:rowOff>
    </xdr:from>
    <xdr:to>
      <xdr:col>21</xdr:col>
      <xdr:colOff>602156</xdr:colOff>
      <xdr:row>42</xdr:row>
      <xdr:rowOff>43793</xdr:rowOff>
    </xdr:to>
    <xdr:graphicFrame macro="">
      <xdr:nvGraphicFramePr>
        <xdr:cNvPr id="4" name="Gráfico 3">
          <a:extLst>
            <a:ext uri="{FF2B5EF4-FFF2-40B4-BE49-F238E27FC236}">
              <a16:creationId xmlns:a16="http://schemas.microsoft.com/office/drawing/2014/main" id="{9A5DF05C-C738-8146-D3AD-371118C5DD5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alia Sicua" refreshedDate="44937.659210185186" createdVersion="8" refreshedVersion="8" minRefreshableVersion="3" recordCount="42" xr:uid="{45933954-C9E4-477F-A20A-70B45EFD9DBD}">
  <cacheSource type="worksheet">
    <worksheetSource ref="A1:J43" sheet="Base_Macrófitas_herbáceas"/>
  </cacheSource>
  <cacheFields count="13">
    <cacheField name="Fecha" numFmtId="14">
      <sharedItems containsSemiMixedTypes="0" containsNonDate="0" containsDate="1" containsString="0" minDate="2022-11-08T00:00:00" maxDate="2022-11-10T00:00:00"/>
    </cacheField>
    <cacheField name="Cobertura" numFmtId="0">
      <sharedItems/>
    </cacheField>
    <cacheField name="No. transecto" numFmtId="0">
      <sharedItems containsSemiMixedTypes="0" containsString="0" containsNumber="1" containsInteger="1" minValue="1" maxValue="2" count="2">
        <n v="1"/>
        <n v="2"/>
      </sharedItems>
    </cacheField>
    <cacheField name="Parcela" numFmtId="0">
      <sharedItems containsSemiMixedTypes="0" containsString="0" containsNumber="1" containsInteger="1" minValue="1" maxValue="10"/>
    </cacheField>
    <cacheField name="No. Campo" numFmtId="0">
      <sharedItems containsSemiMixedTypes="0" containsString="0" containsNumber="1" containsInteger="1" minValue="1" maxValue="15"/>
    </cacheField>
    <cacheField name="Familia" numFmtId="0">
      <sharedItems/>
    </cacheField>
    <cacheField name="Género" numFmtId="0">
      <sharedItems/>
    </cacheField>
    <cacheField name="Nombre científico" numFmtId="0">
      <sharedItems count="22">
        <s v="Taraxacum officinale F. H. Wigg."/>
        <s v="Trifolium repens L."/>
        <s v="Cenchrus clandestinus (Chiov.) Morrone"/>
        <s v="Cirsium vulgare (Savi) Ten."/>
        <s v="Eucalyptus globulus Labill."/>
        <s v="Senecio madagascariensis Poir."/>
        <s v="Hydrocotyle ranunculoides L.f."/>
        <s v="Polygonum punctatum Elliott"/>
        <s v="Sonchus oleraceus (L.) L."/>
        <s v="Solanum americanum Mill."/>
        <s v="Bidens laevis (L.) Britton et al."/>
        <s v="Lantana camara L."/>
        <s v="Rumex conglomeratus Murray"/>
        <s v="Lemna sp."/>
        <s v="Bidens laevis (L.) Britton, Sterns &amp; Poggenb." u="1"/>
        <s v="Rumex crispus L." u="1"/>
        <s v="Cirsium vulgare (Savi) Petr." u="1"/>
        <s v="Eucalyptus globulus" u="1"/>
        <s v="Taraxacum campylodes G.E.Haglund" u="1"/>
        <s v="Pennisetum clandestinum Hochst. ex Chiov." u="1"/>
        <s v="Sonchus oleraceus L." u="1"/>
        <s v="Senecio madagascariensis (Humbert) H.Jacobsen" u="1"/>
      </sharedItems>
    </cacheField>
    <cacheField name="Nombre Común" numFmtId="0">
      <sharedItems/>
    </cacheField>
    <cacheField name="Porcentaje de cobertura" numFmtId="0">
      <sharedItems containsSemiMixedTypes="0" containsString="0" containsNumber="1" containsInteger="1" minValue="10" maxValue="100"/>
    </cacheField>
    <cacheField name="Altura pormedio (cm)" numFmtId="0">
      <sharedItems containsBlank="1" containsMixedTypes="1" containsNumber="1" containsInteger="1" minValue="5" maxValue="120"/>
    </cacheField>
    <cacheField name="Origen" numFmtId="0">
      <sharedItems/>
    </cacheField>
    <cacheField name="Estado"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
  <r>
    <d v="2022-11-09T00:00:00"/>
    <s v="Pastos limpios"/>
    <x v="0"/>
    <n v="3"/>
    <n v="1"/>
    <s v="Asteraceae"/>
    <s v="Taraxacum"/>
    <x v="0"/>
    <s v="Diente de león "/>
    <n v="10"/>
    <n v="30"/>
    <s v="Exótica"/>
    <s v="Invasora"/>
  </r>
  <r>
    <d v="2022-11-09T00:00:00"/>
    <s v="Pastos limpios"/>
    <x v="0"/>
    <n v="3"/>
    <n v="2"/>
    <s v="Fabaceae"/>
    <s v="Trifolium"/>
    <x v="1"/>
    <s v="Trébol blanco "/>
    <n v="100"/>
    <n v="10"/>
    <s v="Exótica"/>
    <s v="Invasora"/>
  </r>
  <r>
    <d v="2022-11-09T00:00:00"/>
    <s v="Pastos limpios"/>
    <x v="0"/>
    <n v="3"/>
    <n v="3"/>
    <s v="Poaceae"/>
    <s v="Cenchrus"/>
    <x v="2"/>
    <s v="kikuyo "/>
    <n v="100"/>
    <n v="10"/>
    <s v="Exótica"/>
    <s v="Invasora"/>
  </r>
  <r>
    <d v="2022-11-09T00:00:00"/>
    <s v="Pastos limpios"/>
    <x v="0"/>
    <n v="4"/>
    <n v="4"/>
    <s v="Asteraceae"/>
    <s v="Cirsium"/>
    <x v="3"/>
    <s v="Cardo "/>
    <n v="35"/>
    <n v="10"/>
    <s v="Exótica"/>
    <s v="Potencialmente invasora"/>
  </r>
  <r>
    <d v="2022-11-09T00:00:00"/>
    <s v="Pastos limpios"/>
    <x v="0"/>
    <n v="4"/>
    <n v="5"/>
    <s v="Poaceae"/>
    <s v="Cenchrus"/>
    <x v="2"/>
    <s v="kikuyo "/>
    <n v="100"/>
    <n v="10"/>
    <s v="Exótica"/>
    <s v="Invasora"/>
  </r>
  <r>
    <d v="2022-11-09T00:00:00"/>
    <s v="Pastos limpios"/>
    <x v="0"/>
    <n v="5"/>
    <n v="6"/>
    <s v="Myrtaceae"/>
    <s v="Eucalyptus"/>
    <x v="4"/>
    <s v="Eucalipto"/>
    <n v="80"/>
    <n v="120"/>
    <s v="Exótica"/>
    <s v="Potencialmente invasora"/>
  </r>
  <r>
    <d v="2022-11-09T00:00:00"/>
    <s v="Pastos limpios"/>
    <x v="0"/>
    <n v="5"/>
    <n v="7"/>
    <s v="Asteraceae"/>
    <s v="Cirsium"/>
    <x v="3"/>
    <s v="Cardo "/>
    <n v="50"/>
    <n v="120"/>
    <s v="Exótica"/>
    <s v="Potencialmente invasora"/>
  </r>
  <r>
    <d v="2022-11-09T00:00:00"/>
    <s v="Pastos limpios"/>
    <x v="0"/>
    <n v="5"/>
    <n v="8"/>
    <s v="Poaceae"/>
    <s v="Cenchrus"/>
    <x v="2"/>
    <s v="kikuyo "/>
    <n v="60"/>
    <n v="120"/>
    <s v="Exótica"/>
    <s v="Invasora"/>
  </r>
  <r>
    <d v="2022-11-09T00:00:00"/>
    <s v="Pastos limpios"/>
    <x v="0"/>
    <n v="1"/>
    <n v="9"/>
    <s v="Asteraceae"/>
    <s v="Cirsium"/>
    <x v="3"/>
    <s v="Cardo "/>
    <n v="30"/>
    <n v="50"/>
    <s v="Exótica"/>
    <s v="Potencialmente invasora"/>
  </r>
  <r>
    <d v="2022-11-09T00:00:00"/>
    <s v="Pastos limpios"/>
    <x v="0"/>
    <n v="1"/>
    <n v="10"/>
    <s v="Poaceae"/>
    <s v="Cenchrus"/>
    <x v="2"/>
    <s v="kikuyo "/>
    <n v="100"/>
    <n v="50"/>
    <s v="Exótica"/>
    <s v="Invasora"/>
  </r>
  <r>
    <d v="2022-11-09T00:00:00"/>
    <s v="Pastos limpios"/>
    <x v="0"/>
    <n v="2"/>
    <n v="11"/>
    <s v="Asteraceae"/>
    <s v="Cirsium"/>
    <x v="3"/>
    <s v="Cardo "/>
    <n v="20"/>
    <n v="30"/>
    <s v="Exótica"/>
    <s v="Potencialmente invasora"/>
  </r>
  <r>
    <d v="2022-11-09T00:00:00"/>
    <s v="Pastos limpios"/>
    <x v="0"/>
    <n v="2"/>
    <n v="12"/>
    <s v="Fabaceae"/>
    <s v="Trifolium"/>
    <x v="1"/>
    <s v="Trébol blanco "/>
    <n v="100"/>
    <n v="5"/>
    <s v="Exótica"/>
    <s v="Invasora"/>
  </r>
  <r>
    <d v="2022-11-09T00:00:00"/>
    <s v="Pastos limpios"/>
    <x v="0"/>
    <n v="2"/>
    <n v="13"/>
    <s v="Asteraceae"/>
    <s v="Senecio"/>
    <x v="5"/>
    <s v="Botón de oro"/>
    <n v="10"/>
    <n v="5"/>
    <s v="Exótica"/>
    <s v="Invasora"/>
  </r>
  <r>
    <d v="2022-11-09T00:00:00"/>
    <s v="Pastos limpios"/>
    <x v="0"/>
    <n v="2"/>
    <n v="14"/>
    <s v="Poaceae"/>
    <s v="Cenchrus"/>
    <x v="2"/>
    <s v="kikuyo "/>
    <n v="100"/>
    <n v="10"/>
    <s v="Exótica"/>
    <s v="Invasora"/>
  </r>
  <r>
    <d v="2022-11-08T00:00:00"/>
    <s v="Herbazal denso inundable no arbolado"/>
    <x v="0"/>
    <n v="1"/>
    <n v="1"/>
    <s v="Araliaceae"/>
    <s v="Hydrocotyle"/>
    <x v="6"/>
    <s v="Sombrillita de agua"/>
    <n v="100"/>
    <s v=""/>
    <s v="Nativa"/>
    <s v="No invasora"/>
  </r>
  <r>
    <d v="2022-11-08T00:00:00"/>
    <s v="Herbazal denso inundable no arbolado"/>
    <x v="0"/>
    <n v="1"/>
    <n v="2"/>
    <s v="Poaceae"/>
    <s v="Cenchrus"/>
    <x v="2"/>
    <s v="kikuyo "/>
    <n v="10"/>
    <m/>
    <s v="Exótica"/>
    <s v="Invasora"/>
  </r>
  <r>
    <d v="2022-11-08T00:00:00"/>
    <s v="Herbazal denso inundable no arbolado"/>
    <x v="0"/>
    <n v="2"/>
    <n v="3"/>
    <s v="Poaceae"/>
    <s v="Cenchrus"/>
    <x v="2"/>
    <s v="kikuyo "/>
    <n v="55"/>
    <m/>
    <s v="Exótica"/>
    <s v="Invasora"/>
  </r>
  <r>
    <d v="2022-11-08T00:00:00"/>
    <s v="Herbazal denso inundable no arbolado"/>
    <x v="0"/>
    <n v="2"/>
    <n v="4"/>
    <s v="Polygonaceae"/>
    <s v="Polygonum"/>
    <x v="7"/>
    <s v="Barbasco"/>
    <n v="100"/>
    <m/>
    <s v="Nativa"/>
    <s v="Potencialmente invasora"/>
  </r>
  <r>
    <d v="2022-11-08T00:00:00"/>
    <s v="Herbazal denso inundable no arbolado"/>
    <x v="0"/>
    <n v="3"/>
    <n v="5"/>
    <s v="Asteraceae"/>
    <s v="Sonchus"/>
    <x v="8"/>
    <s v="serraja"/>
    <n v="80"/>
    <m/>
    <s v="Exótica"/>
    <s v="Invasora"/>
  </r>
  <r>
    <d v="2022-11-08T00:00:00"/>
    <s v="Herbazal denso inundable no arbolado"/>
    <x v="0"/>
    <n v="3"/>
    <n v="6"/>
    <s v="Asteraceae"/>
    <s v="Cirsium"/>
    <x v="3"/>
    <s v="Cardo "/>
    <n v="20"/>
    <m/>
    <s v="Exótica"/>
    <s v="Invasora"/>
  </r>
  <r>
    <d v="2022-11-08T00:00:00"/>
    <s v="Herbazal denso inundable no arbolado"/>
    <x v="0"/>
    <n v="3"/>
    <n v="7"/>
    <s v="Polygonaceae"/>
    <s v="Polygonum"/>
    <x v="7"/>
    <s v="Barbasco"/>
    <n v="60"/>
    <m/>
    <s v="Nativa"/>
    <s v="Potencialmente invasora"/>
  </r>
  <r>
    <d v="2022-11-08T00:00:00"/>
    <s v="Herbazal denso inundable no arbolado"/>
    <x v="0"/>
    <n v="3"/>
    <n v="8"/>
    <s v="Poaceae"/>
    <s v="Cenchrus"/>
    <x v="2"/>
    <s v="kikuyo "/>
    <n v="15"/>
    <m/>
    <s v="Exótica"/>
    <s v="Invasora"/>
  </r>
  <r>
    <d v="2022-11-08T00:00:00"/>
    <s v="Herbazal denso inundable no arbolado"/>
    <x v="0"/>
    <n v="3"/>
    <n v="10"/>
    <s v="Solanaceae"/>
    <s v="Solanum"/>
    <x v="9"/>
    <s v="No registra"/>
    <n v="30"/>
    <s v="flor blanca estrellada"/>
    <s v="Nativa"/>
    <s v="No invasora"/>
  </r>
  <r>
    <d v="2022-11-08T00:00:00"/>
    <s v="Herbazal denso inundable no arbolado"/>
    <x v="0"/>
    <n v="4"/>
    <n v="9"/>
    <s v="Asteraceae"/>
    <s v="Bidens"/>
    <x v="10"/>
    <s v="Botón de oro"/>
    <n v="50"/>
    <m/>
    <s v="Nativa"/>
    <s v="Invasora"/>
  </r>
  <r>
    <d v="2022-11-08T00:00:00"/>
    <s v="Herbazal denso inundable no arbolado"/>
    <x v="0"/>
    <n v="4"/>
    <n v="10"/>
    <s v="Poaceae"/>
    <s v="Cenchrus"/>
    <x v="2"/>
    <s v="kikuyo "/>
    <n v="100"/>
    <m/>
    <s v="Exótica"/>
    <s v="Invasora"/>
  </r>
  <r>
    <d v="2022-11-08T00:00:00"/>
    <s v="Herbazal denso inundable no arbolado"/>
    <x v="0"/>
    <n v="4"/>
    <n v="11"/>
    <s v="Polygonaceae"/>
    <s v="Polygonum"/>
    <x v="7"/>
    <s v="Barbasco"/>
    <n v="20"/>
    <m/>
    <s v="Nativa"/>
    <s v="Potencialmente invasora"/>
  </r>
  <r>
    <d v="2022-11-08T00:00:00"/>
    <s v="Herbazal denso inundable no arbolado"/>
    <x v="0"/>
    <n v="5"/>
    <n v="12"/>
    <s v="Verbenaceae"/>
    <s v="Lantana"/>
    <x v="11"/>
    <s v="No registra"/>
    <n v="90"/>
    <m/>
    <s v="Nativa"/>
    <s v="Invasora"/>
  </r>
  <r>
    <d v="2022-11-08T00:00:00"/>
    <s v="Herbazal denso inundable no arbolado"/>
    <x v="0"/>
    <n v="5"/>
    <n v="13"/>
    <s v="Poaceae"/>
    <s v="Cenchrus"/>
    <x v="2"/>
    <s v="kikuyo "/>
    <n v="100"/>
    <m/>
    <s v="Exótica"/>
    <s v="Invasora"/>
  </r>
  <r>
    <d v="2022-11-08T00:00:00"/>
    <s v="Herbazal denso inundable no arbolado"/>
    <x v="1"/>
    <n v="6"/>
    <n v="1"/>
    <s v="Verbenaceae"/>
    <s v="Lantana"/>
    <x v="11"/>
    <s v="No registra"/>
    <n v="20"/>
    <m/>
    <s v="Nativa"/>
    <s v="Invasora"/>
  </r>
  <r>
    <d v="2022-11-08T00:00:00"/>
    <s v="Herbazal denso inundable no arbolado"/>
    <x v="1"/>
    <n v="6"/>
    <n v="2"/>
    <s v="Poaceae"/>
    <s v="Cenchrus"/>
    <x v="2"/>
    <s v="kikuyo "/>
    <n v="100"/>
    <m/>
    <s v="Exótica"/>
    <s v="Invasora"/>
  </r>
  <r>
    <d v="2022-11-08T00:00:00"/>
    <s v="Herbazal denso inundable no arbolado"/>
    <x v="1"/>
    <n v="6"/>
    <n v="3"/>
    <s v="Asteraceae"/>
    <s v="Cirsium"/>
    <x v="3"/>
    <s v="Cardo "/>
    <n v="10"/>
    <m/>
    <s v="Exótica"/>
    <s v="Invasora"/>
  </r>
  <r>
    <d v="2022-11-08T00:00:00"/>
    <s v="Herbazal denso inundable no arbolado"/>
    <x v="1"/>
    <n v="7"/>
    <n v="4"/>
    <s v="Poaceae"/>
    <s v="Cenchrus"/>
    <x v="2"/>
    <s v="kikuyo "/>
    <n v="100"/>
    <m/>
    <s v="Exótica"/>
    <s v="Invasora"/>
  </r>
  <r>
    <d v="2022-11-08T00:00:00"/>
    <s v="Herbazal denso inundable no arbolado"/>
    <x v="1"/>
    <n v="7"/>
    <n v="5"/>
    <s v="Solanaceae"/>
    <s v="Solanum"/>
    <x v="9"/>
    <s v="No registra"/>
    <n v="60"/>
    <s v="Flor estrella blanca"/>
    <s v="Nativa"/>
    <s v="No invasora"/>
  </r>
  <r>
    <d v="2022-11-08T00:00:00"/>
    <s v="Herbazal denso inundable no arbolado"/>
    <x v="1"/>
    <n v="8"/>
    <n v="6"/>
    <s v="Poaceae"/>
    <s v="Cenchrus"/>
    <x v="2"/>
    <s v="kikuyo "/>
    <n v="100"/>
    <m/>
    <s v="Exótica"/>
    <s v="Invasora"/>
  </r>
  <r>
    <d v="2022-11-08T00:00:00"/>
    <s v="Herbazal denso inundable no arbolado"/>
    <x v="1"/>
    <n v="8"/>
    <n v="7"/>
    <s v="Polygonaceae"/>
    <s v="Rumex"/>
    <x v="12"/>
    <s v="Lengua de vaca"/>
    <n v="20"/>
    <s v="Hoja ancha"/>
    <s v="Exótica"/>
    <s v="Invasora"/>
  </r>
  <r>
    <d v="2022-11-08T00:00:00"/>
    <s v="Herbazal denso inundable no arbolado"/>
    <x v="1"/>
    <n v="8"/>
    <n v="8"/>
    <s v="Asteraceae"/>
    <s v="Cirsium"/>
    <x v="3"/>
    <s v="Cardo "/>
    <n v="30"/>
    <m/>
    <s v="Exótica"/>
    <s v="Invasora"/>
  </r>
  <r>
    <d v="2022-11-09T00:00:00"/>
    <s v="Herbazal denso inundable no arbolado"/>
    <x v="1"/>
    <n v="8"/>
    <n v="9"/>
    <s v="Asteraceae"/>
    <s v="Sonchus"/>
    <x v="8"/>
    <s v="serraja"/>
    <n v="70"/>
    <m/>
    <s v="Exótica"/>
    <s v="Invasora"/>
  </r>
  <r>
    <d v="2022-11-08T00:00:00"/>
    <s v="Herbazal denso inundable no arbolado"/>
    <x v="1"/>
    <n v="9"/>
    <n v="10"/>
    <s v="Araceae"/>
    <s v="Lemna"/>
    <x v="13"/>
    <s v="Lentejita"/>
    <n v="60"/>
    <m/>
    <s v="Exótica"/>
    <s v="No invasora"/>
  </r>
  <r>
    <d v="2022-11-08T00:00:00"/>
    <s v="Herbazal denso inundable no arbolado"/>
    <x v="1"/>
    <n v="9"/>
    <n v="11"/>
    <s v="Poaceae"/>
    <s v="Cenchrus"/>
    <x v="2"/>
    <s v="kikuyo "/>
    <n v="100"/>
    <m/>
    <s v="Exótica"/>
    <s v="Invasora"/>
  </r>
  <r>
    <d v="2022-11-08T00:00:00"/>
    <s v="Herbazal denso inundable no arbolado"/>
    <x v="1"/>
    <n v="9"/>
    <n v="12"/>
    <s v="Polygonaceae"/>
    <s v="Polygonum"/>
    <x v="7"/>
    <s v="Barbasco"/>
    <n v="50"/>
    <m/>
    <s v="Nativa"/>
    <s v="Potencialmente invasora"/>
  </r>
  <r>
    <d v="2022-11-08T00:00:00"/>
    <s v="Herbazal denso inundable no arbolado"/>
    <x v="1"/>
    <n v="10"/>
    <n v="14"/>
    <s v="Poaceae"/>
    <s v="Cenchrus"/>
    <x v="2"/>
    <s v="kikuyo "/>
    <n v="100"/>
    <m/>
    <s v="Exótica"/>
    <s v="Invasora"/>
  </r>
  <r>
    <d v="2022-11-08T00:00:00"/>
    <s v="Herbazal denso inundable no arbolado"/>
    <x v="1"/>
    <n v="10"/>
    <n v="15"/>
    <s v="Araceae"/>
    <s v="Lemna"/>
    <x v="13"/>
    <s v="Lentejita"/>
    <n v="30"/>
    <m/>
    <s v="Exótica"/>
    <s v="No invasor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859C5B7-6EDD-4648-A14B-9A07153C12B1}" name="Tabla dinámica2" cacheId="0" applyNumberFormats="0" applyBorderFormats="0" applyFontFormats="0" applyPatternFormats="0" applyAlignmentFormats="0" applyWidthHeightFormats="1" dataCaption="Valores" updatedVersion="8" minRefreshableVersion="3" showCalcMbrs="0" useAutoFormatting="1" itemPrintTitles="1" createdVersion="3" indent="0" outline="1" outlineData="1" multipleFieldFilters="0" chartFormat="1">
  <location ref="B3:D19" firstHeaderRow="1" firstDataRow="2" firstDataCol="1"/>
  <pivotFields count="13">
    <pivotField numFmtId="14" showAll="0"/>
    <pivotField showAll="0"/>
    <pivotField showAll="0"/>
    <pivotField showAll="0"/>
    <pivotField showAll="0"/>
    <pivotField showAll="0"/>
    <pivotField showAll="0"/>
    <pivotField axis="axisRow" dataField="1" showAll="0">
      <items count="23">
        <item m="1" x="19"/>
        <item x="7"/>
        <item m="1" x="18"/>
        <item x="1"/>
        <item m="1" x="16"/>
        <item m="1" x="17"/>
        <item m="1" x="21"/>
        <item x="6"/>
        <item m="1" x="20"/>
        <item x="9"/>
        <item m="1" x="14"/>
        <item x="11"/>
        <item m="1" x="15"/>
        <item x="13"/>
        <item x="0"/>
        <item x="4"/>
        <item x="12"/>
        <item x="2"/>
        <item x="3"/>
        <item x="5"/>
        <item x="8"/>
        <item x="10"/>
        <item t="default"/>
      </items>
    </pivotField>
    <pivotField showAll="0"/>
    <pivotField showAll="0"/>
    <pivotField showAll="0"/>
    <pivotField showAll="0"/>
    <pivotField showAll="0"/>
  </pivotFields>
  <rowFields count="1">
    <field x="7"/>
  </rowFields>
  <rowItems count="15">
    <i>
      <x v="1"/>
    </i>
    <i>
      <x v="3"/>
    </i>
    <i>
      <x v="7"/>
    </i>
    <i>
      <x v="9"/>
    </i>
    <i>
      <x v="11"/>
    </i>
    <i>
      <x v="13"/>
    </i>
    <i>
      <x v="14"/>
    </i>
    <i>
      <x v="15"/>
    </i>
    <i>
      <x v="16"/>
    </i>
    <i>
      <x v="17"/>
    </i>
    <i>
      <x v="18"/>
    </i>
    <i>
      <x v="19"/>
    </i>
    <i>
      <x v="20"/>
    </i>
    <i>
      <x v="21"/>
    </i>
    <i t="grand">
      <x/>
    </i>
  </rowItems>
  <colFields count="1">
    <field x="-2"/>
  </colFields>
  <colItems count="2">
    <i>
      <x/>
    </i>
    <i i="1">
      <x v="1"/>
    </i>
  </colItems>
  <dataFields count="2">
    <dataField name="Cuenta de Nombre científico" fld="7" subtotal="count" baseField="0" baseItem="0"/>
    <dataField name="Cuenta de Nombre científico2" fld="7" subtotal="count" showDataAs="percentOfTotal" baseField="7" baseItem="1" numFmtId="10"/>
  </dataFields>
  <formats count="1">
    <format dxfId="4">
      <pivotArea dataOnly="0" labelOnly="1" fieldPosition="0">
        <references count="1">
          <reference field="7" count="0"/>
        </references>
      </pivotArea>
    </format>
  </formats>
  <pivotTableStyleInfo name="PivotStyleMedium3" showRowHeaders="1" showColHeaders="1" showRowStripes="1" showColStripes="1"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2C25802-740C-4146-8B83-7DE5F131D911}" name="Tabla dinámica3" cacheId="0" applyNumberFormats="0" applyBorderFormats="0" applyFontFormats="0" applyPatternFormats="0" applyAlignmentFormats="0" applyWidthHeightFormats="1" dataCaption="Valores" updatedVersion="8" minRefreshableVersion="3" showCalcMbrs="0" useAutoFormatting="1" itemPrintTitles="1" createdVersion="3" indent="0" outline="1" outlineData="1" multipleFieldFilters="0">
  <location ref="I3:L19" firstHeaderRow="1" firstDataRow="2" firstDataCol="1"/>
  <pivotFields count="13">
    <pivotField numFmtId="14" showAll="0" defaultSubtotal="0"/>
    <pivotField showAll="0"/>
    <pivotField axis="axisCol" showAll="0">
      <items count="3">
        <item x="0"/>
        <item x="1"/>
        <item t="default"/>
      </items>
    </pivotField>
    <pivotField showAll="0"/>
    <pivotField showAll="0"/>
    <pivotField showAll="0"/>
    <pivotField showAll="0"/>
    <pivotField axis="axisRow" dataField="1" showAll="0">
      <items count="23">
        <item m="1" x="19"/>
        <item x="7"/>
        <item m="1" x="18"/>
        <item x="1"/>
        <item m="1" x="16"/>
        <item m="1" x="17"/>
        <item m="1" x="21"/>
        <item x="6"/>
        <item m="1" x="20"/>
        <item x="9"/>
        <item m="1" x="14"/>
        <item x="11"/>
        <item m="1" x="15"/>
        <item x="13"/>
        <item x="0"/>
        <item x="4"/>
        <item x="12"/>
        <item x="2"/>
        <item x="3"/>
        <item x="5"/>
        <item x="8"/>
        <item x="10"/>
        <item t="default"/>
      </items>
    </pivotField>
    <pivotField showAll="0"/>
    <pivotField showAll="0"/>
    <pivotField showAll="0"/>
    <pivotField showAll="0"/>
    <pivotField showAll="0"/>
  </pivotFields>
  <rowFields count="1">
    <field x="7"/>
  </rowFields>
  <rowItems count="15">
    <i>
      <x v="1"/>
    </i>
    <i>
      <x v="3"/>
    </i>
    <i>
      <x v="7"/>
    </i>
    <i>
      <x v="9"/>
    </i>
    <i>
      <x v="11"/>
    </i>
    <i>
      <x v="13"/>
    </i>
    <i>
      <x v="14"/>
    </i>
    <i>
      <x v="15"/>
    </i>
    <i>
      <x v="16"/>
    </i>
    <i>
      <x v="17"/>
    </i>
    <i>
      <x v="18"/>
    </i>
    <i>
      <x v="19"/>
    </i>
    <i>
      <x v="20"/>
    </i>
    <i>
      <x v="21"/>
    </i>
    <i t="grand">
      <x/>
    </i>
  </rowItems>
  <colFields count="1">
    <field x="2"/>
  </colFields>
  <colItems count="3">
    <i>
      <x/>
    </i>
    <i>
      <x v="1"/>
    </i>
    <i t="grand">
      <x/>
    </i>
  </colItems>
  <dataFields count="1">
    <dataField name="Cuenta de Nombre científico" fld="7" subtotal="count" baseField="0" baseItem="0"/>
  </dataFields>
  <formats count="1">
    <format dxfId="3">
      <pivotArea dataOnly="0" labelOnly="1" fieldPosition="0">
        <references count="1">
          <reference field="7" count="0"/>
        </references>
      </pivotArea>
    </format>
  </formats>
  <pivotTableStyleInfo name="PivotStyleMedium2" showRowHeaders="1" showColHeaders="1" showRowStripes="1" showColStripes="1"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4F116CF2-6D30-4679-9CB8-A55C4EF2EB30}" name="TablaDinámica2"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P3:R18" firstHeaderRow="0" firstDataRow="1" firstDataCol="1"/>
  <pivotFields count="13">
    <pivotField numFmtId="14" showAll="0"/>
    <pivotField showAll="0"/>
    <pivotField showAll="0"/>
    <pivotField showAll="0"/>
    <pivotField showAll="0"/>
    <pivotField showAll="0"/>
    <pivotField showAll="0"/>
    <pivotField axis="axisRow" showAll="0">
      <items count="23">
        <item m="1" x="14"/>
        <item m="1" x="16"/>
        <item m="1" x="17"/>
        <item x="6"/>
        <item x="11"/>
        <item x="13"/>
        <item m="1" x="19"/>
        <item x="7"/>
        <item m="1" x="15"/>
        <item m="1" x="21"/>
        <item x="9"/>
        <item m="1" x="20"/>
        <item m="1" x="18"/>
        <item x="1"/>
        <item x="0"/>
        <item x="4"/>
        <item x="12"/>
        <item x="2"/>
        <item x="3"/>
        <item x="5"/>
        <item x="8"/>
        <item x="10"/>
        <item t="default"/>
      </items>
    </pivotField>
    <pivotField showAll="0"/>
    <pivotField dataField="1" showAll="0"/>
    <pivotField showAll="0"/>
    <pivotField showAll="0"/>
    <pivotField showAll="0"/>
  </pivotFields>
  <rowFields count="1">
    <field x="7"/>
  </rowFields>
  <rowItems count="15">
    <i>
      <x v="3"/>
    </i>
    <i>
      <x v="4"/>
    </i>
    <i>
      <x v="5"/>
    </i>
    <i>
      <x v="7"/>
    </i>
    <i>
      <x v="10"/>
    </i>
    <i>
      <x v="13"/>
    </i>
    <i>
      <x v="14"/>
    </i>
    <i>
      <x v="15"/>
    </i>
    <i>
      <x v="16"/>
    </i>
    <i>
      <x v="17"/>
    </i>
    <i>
      <x v="18"/>
    </i>
    <i>
      <x v="19"/>
    </i>
    <i>
      <x v="20"/>
    </i>
    <i>
      <x v="21"/>
    </i>
    <i t="grand">
      <x/>
    </i>
  </rowItems>
  <colFields count="1">
    <field x="-2"/>
  </colFields>
  <colItems count="2">
    <i>
      <x/>
    </i>
    <i i="1">
      <x v="1"/>
    </i>
  </colItems>
  <dataFields count="2">
    <dataField name="Suma de Porcentaje de cobertura" fld="9" baseField="0" baseItem="0"/>
    <dataField name="Suma de Porcentaje de cobertura2" fld="9" showDataAs="percentOfTotal" baseField="7" baseItem="0" numFmtId="10"/>
  </dataFields>
  <formats count="13">
    <format dxfId="19">
      <pivotArea field="7" type="button" dataOnly="0" labelOnly="1" outline="0" axis="axisRow" fieldPosition="0"/>
    </format>
    <format dxfId="18">
      <pivotArea dataOnly="0" labelOnly="1" outline="0" fieldPosition="0">
        <references count="1">
          <reference field="4294967294" count="2">
            <x v="0"/>
            <x v="1"/>
          </reference>
        </references>
      </pivotArea>
    </format>
    <format dxfId="17">
      <pivotArea type="all" dataOnly="0" outline="0" fieldPosition="0"/>
    </format>
    <format dxfId="16">
      <pivotArea outline="0" collapsedLevelsAreSubtotals="1" fieldPosition="0"/>
    </format>
    <format dxfId="15">
      <pivotArea field="7" type="button" dataOnly="0" labelOnly="1" outline="0" axis="axisRow" fieldPosition="0"/>
    </format>
    <format dxfId="14">
      <pivotArea dataOnly="0" labelOnly="1" fieldPosition="0">
        <references count="1">
          <reference field="7" count="0"/>
        </references>
      </pivotArea>
    </format>
    <format dxfId="13">
      <pivotArea dataOnly="0" labelOnly="1" grandRow="1" outline="0" fieldPosition="0"/>
    </format>
    <format dxfId="12">
      <pivotArea dataOnly="0" labelOnly="1" outline="0" fieldPosition="0">
        <references count="1">
          <reference field="4294967294" count="2">
            <x v="0"/>
            <x v="1"/>
          </reference>
        </references>
      </pivotArea>
    </format>
    <format dxfId="11">
      <pivotArea field="7" type="button" dataOnly="0" labelOnly="1" outline="0" axis="axisRow" fieldPosition="0"/>
    </format>
    <format dxfId="10">
      <pivotArea dataOnly="0" labelOnly="1" outline="0" fieldPosition="0">
        <references count="1">
          <reference field="4294967294" count="2">
            <x v="0"/>
            <x v="1"/>
          </reference>
        </references>
      </pivotArea>
    </format>
    <format dxfId="2">
      <pivotArea dataOnly="0" labelOnly="1" fieldPosition="0">
        <references count="1">
          <reference field="7" count="0"/>
        </references>
      </pivotArea>
    </format>
    <format dxfId="1">
      <pivotArea field="7" type="button" dataOnly="0" labelOnly="1" outline="0" axis="axisRow"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FAA2BCB-EB23-47F8-8DE1-4790C08C343E}" name="Tabla4" displayName="Tabla4" ref="A1:J43" totalsRowShown="0">
  <autoFilter ref="A1:J43" xr:uid="{CFAA2BCB-EB23-47F8-8DE1-4790C08C343E}"/>
  <tableColumns count="10">
    <tableColumn id="1" xr3:uid="{CF8496FA-2C24-452C-B2BF-03C07D6E0359}" name="Fecha" dataDxfId="20"/>
    <tableColumn id="2" xr3:uid="{0921DF23-171D-4545-9A9E-9FE4E09CC9D3}" name="Cobertura"/>
    <tableColumn id="3" xr3:uid="{A0F91E92-E433-424B-AD59-84D7607AAFC4}" name="No. transecto"/>
    <tableColumn id="4" xr3:uid="{7960D198-D6BF-4CEA-925F-B7F645F4D40D}" name="Parcela"/>
    <tableColumn id="5" xr3:uid="{5B372B91-D910-442B-B455-ECE09288C6EB}" name="No. Campo"/>
    <tableColumn id="6" xr3:uid="{D5C5CB1B-7F3E-47DB-87A0-75D0779AB90D}" name="Familia"/>
    <tableColumn id="7" xr3:uid="{C74F0F6F-B8C6-4DC6-849D-5991FEC4AE93}" name="Género" dataDxfId="5"/>
    <tableColumn id="8" xr3:uid="{1C256F98-6FC7-4DD7-9689-356B2F08BF5A}" name="Nombre científico"/>
    <tableColumn id="9" xr3:uid="{D26E1006-984F-4282-8E2E-E3D7F529EC6A}" name="Nombre Común"/>
    <tableColumn id="10" xr3:uid="{76155402-59FC-4231-ABD9-820D38638E2E}" name="Porcentaje de cobertura"/>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AE913EF-9DA9-42CA-B8CE-C368E85849AF}" name="Tabla3" displayName="Tabla3" ref="A1:F7" totalsRowShown="0" headerRowDxfId="9" tableBorderDxfId="8">
  <autoFilter ref="A1:F7" xr:uid="{DAE913EF-9DA9-42CA-B8CE-C368E85849AF}"/>
  <tableColumns count="6">
    <tableColumn id="1" xr3:uid="{65770286-D0C4-457B-889F-40FD49D5AB33}" name="Fecha" dataDxfId="7"/>
    <tableColumn id="2" xr3:uid="{9A648BAF-5412-402C-B287-3285E27442A3}" name="Cobertura "/>
    <tableColumn id="3" xr3:uid="{1FC8E26C-18DC-4628-84C4-701D7327502B}" name="Familia"/>
    <tableColumn id="6" xr3:uid="{3786586E-13CD-48DE-96FD-5C7917BA9661}" name="Género" dataDxfId="6"/>
    <tableColumn id="4" xr3:uid="{DF095D55-A8DD-4F56-8C6A-84466601DEB0}" name="Nombre científico"/>
    <tableColumn id="5" xr3:uid="{053FF6C7-8639-4CC8-9612-ED96CF0B07BD}" name="Nombre común"/>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D8BD9-FDF1-4708-8051-F3906FC92441}">
  <dimension ref="A1:J43"/>
  <sheetViews>
    <sheetView workbookViewId="0">
      <selection activeCell="C18" sqref="C18"/>
    </sheetView>
  </sheetViews>
  <sheetFormatPr baseColWidth="10" defaultRowHeight="15" x14ac:dyDescent="0.25"/>
  <cols>
    <col min="1" max="1" width="11.42578125" style="1"/>
    <col min="2" max="2" width="35.5703125" bestFit="1" customWidth="1"/>
    <col min="3" max="3" width="15" customWidth="1"/>
    <col min="5" max="5" width="12.85546875" customWidth="1"/>
    <col min="8" max="8" width="44.7109375" bestFit="1" customWidth="1"/>
    <col min="9" max="9" width="17.140625" customWidth="1"/>
    <col min="10" max="10" width="24.42578125" customWidth="1"/>
  </cols>
  <sheetData>
    <row r="1" spans="1:10" x14ac:dyDescent="0.25">
      <c r="A1" s="1" t="s">
        <v>9</v>
      </c>
      <c r="B1" t="s">
        <v>15</v>
      </c>
      <c r="C1" t="s">
        <v>10</v>
      </c>
      <c r="D1" t="s">
        <v>44</v>
      </c>
      <c r="E1" t="s">
        <v>0</v>
      </c>
      <c r="F1" t="s">
        <v>22</v>
      </c>
      <c r="G1" t="s">
        <v>45</v>
      </c>
      <c r="H1" t="s">
        <v>3</v>
      </c>
      <c r="I1" t="s">
        <v>1</v>
      </c>
      <c r="J1" t="s">
        <v>2</v>
      </c>
    </row>
    <row r="2" spans="1:10" x14ac:dyDescent="0.25">
      <c r="A2" s="1">
        <v>44874</v>
      </c>
      <c r="B2" t="s">
        <v>8</v>
      </c>
      <c r="C2">
        <v>1</v>
      </c>
      <c r="D2">
        <v>3</v>
      </c>
      <c r="E2">
        <v>1</v>
      </c>
      <c r="F2" t="s">
        <v>33</v>
      </c>
      <c r="G2" s="4" t="s">
        <v>46</v>
      </c>
      <c r="H2" s="38" t="s">
        <v>108</v>
      </c>
      <c r="I2" t="s">
        <v>4</v>
      </c>
      <c r="J2">
        <v>10</v>
      </c>
    </row>
    <row r="3" spans="1:10" x14ac:dyDescent="0.25">
      <c r="A3" s="1">
        <v>44874</v>
      </c>
      <c r="B3" t="s">
        <v>8</v>
      </c>
      <c r="C3">
        <v>1</v>
      </c>
      <c r="D3">
        <v>3</v>
      </c>
      <c r="E3">
        <v>2</v>
      </c>
      <c r="F3" t="s">
        <v>38</v>
      </c>
      <c r="G3" s="4" t="s">
        <v>47</v>
      </c>
      <c r="H3" s="4" t="s">
        <v>116</v>
      </c>
      <c r="I3" t="s">
        <v>5</v>
      </c>
      <c r="J3">
        <v>100</v>
      </c>
    </row>
    <row r="4" spans="1:10" x14ac:dyDescent="0.25">
      <c r="A4" s="1">
        <v>44874</v>
      </c>
      <c r="B4" t="s">
        <v>8</v>
      </c>
      <c r="C4">
        <v>1</v>
      </c>
      <c r="D4">
        <v>3</v>
      </c>
      <c r="E4">
        <v>3</v>
      </c>
      <c r="F4" t="s">
        <v>39</v>
      </c>
      <c r="G4" s="4" t="s">
        <v>121</v>
      </c>
      <c r="H4" s="4" t="s">
        <v>120</v>
      </c>
      <c r="I4" t="s">
        <v>6</v>
      </c>
      <c r="J4">
        <v>100</v>
      </c>
    </row>
    <row r="5" spans="1:10" x14ac:dyDescent="0.25">
      <c r="A5" s="1">
        <v>44874</v>
      </c>
      <c r="B5" t="s">
        <v>8</v>
      </c>
      <c r="C5">
        <v>1</v>
      </c>
      <c r="D5">
        <v>4</v>
      </c>
      <c r="E5">
        <v>4</v>
      </c>
      <c r="F5" t="s">
        <v>33</v>
      </c>
      <c r="G5" s="4" t="s">
        <v>48</v>
      </c>
      <c r="H5" s="4" t="s">
        <v>118</v>
      </c>
      <c r="I5" t="s">
        <v>7</v>
      </c>
      <c r="J5">
        <v>35</v>
      </c>
    </row>
    <row r="6" spans="1:10" x14ac:dyDescent="0.25">
      <c r="A6" s="1">
        <v>44874</v>
      </c>
      <c r="B6" t="s">
        <v>8</v>
      </c>
      <c r="C6">
        <v>1</v>
      </c>
      <c r="D6">
        <v>4</v>
      </c>
      <c r="E6">
        <v>5</v>
      </c>
      <c r="F6" t="s">
        <v>39</v>
      </c>
      <c r="G6" s="4" t="s">
        <v>121</v>
      </c>
      <c r="H6" s="4" t="s">
        <v>120</v>
      </c>
      <c r="I6" t="s">
        <v>6</v>
      </c>
      <c r="J6">
        <v>100</v>
      </c>
    </row>
    <row r="7" spans="1:10" x14ac:dyDescent="0.25">
      <c r="A7" s="1">
        <v>44874</v>
      </c>
      <c r="B7" t="s">
        <v>8</v>
      </c>
      <c r="C7">
        <v>1</v>
      </c>
      <c r="D7">
        <v>5</v>
      </c>
      <c r="E7">
        <v>6</v>
      </c>
      <c r="F7" t="s">
        <v>36</v>
      </c>
      <c r="G7" s="4" t="s">
        <v>49</v>
      </c>
      <c r="H7" s="4" t="s">
        <v>111</v>
      </c>
      <c r="I7" t="s">
        <v>37</v>
      </c>
      <c r="J7">
        <v>80</v>
      </c>
    </row>
    <row r="8" spans="1:10" x14ac:dyDescent="0.25">
      <c r="A8" s="1">
        <v>44874</v>
      </c>
      <c r="B8" t="s">
        <v>8</v>
      </c>
      <c r="C8">
        <v>1</v>
      </c>
      <c r="D8">
        <v>5</v>
      </c>
      <c r="E8">
        <v>7</v>
      </c>
      <c r="F8" t="s">
        <v>33</v>
      </c>
      <c r="G8" s="4" t="s">
        <v>48</v>
      </c>
      <c r="H8" s="4" t="s">
        <v>118</v>
      </c>
      <c r="I8" t="s">
        <v>7</v>
      </c>
      <c r="J8">
        <v>50</v>
      </c>
    </row>
    <row r="9" spans="1:10" x14ac:dyDescent="0.25">
      <c r="A9" s="1">
        <v>44874</v>
      </c>
      <c r="B9" t="s">
        <v>8</v>
      </c>
      <c r="C9">
        <v>1</v>
      </c>
      <c r="D9">
        <v>5</v>
      </c>
      <c r="E9">
        <v>8</v>
      </c>
      <c r="F9" t="s">
        <v>39</v>
      </c>
      <c r="G9" s="4" t="s">
        <v>121</v>
      </c>
      <c r="H9" s="4" t="s">
        <v>120</v>
      </c>
      <c r="I9" t="s">
        <v>6</v>
      </c>
      <c r="J9">
        <v>60</v>
      </c>
    </row>
    <row r="10" spans="1:10" x14ac:dyDescent="0.25">
      <c r="A10" s="1">
        <v>44874</v>
      </c>
      <c r="B10" t="s">
        <v>8</v>
      </c>
      <c r="C10">
        <v>1</v>
      </c>
      <c r="D10">
        <v>1</v>
      </c>
      <c r="E10">
        <v>9</v>
      </c>
      <c r="F10" t="s">
        <v>33</v>
      </c>
      <c r="G10" s="4" t="s">
        <v>48</v>
      </c>
      <c r="H10" s="4" t="s">
        <v>118</v>
      </c>
      <c r="I10" t="s">
        <v>7</v>
      </c>
      <c r="J10">
        <v>30</v>
      </c>
    </row>
    <row r="11" spans="1:10" x14ac:dyDescent="0.25">
      <c r="A11" s="1">
        <v>44874</v>
      </c>
      <c r="B11" t="s">
        <v>8</v>
      </c>
      <c r="C11">
        <v>1</v>
      </c>
      <c r="D11">
        <v>1</v>
      </c>
      <c r="E11">
        <v>10</v>
      </c>
      <c r="F11" t="s">
        <v>39</v>
      </c>
      <c r="G11" s="4" t="s">
        <v>121</v>
      </c>
      <c r="H11" s="4" t="s">
        <v>120</v>
      </c>
      <c r="I11" t="s">
        <v>6</v>
      </c>
      <c r="J11">
        <v>100</v>
      </c>
    </row>
    <row r="12" spans="1:10" x14ac:dyDescent="0.25">
      <c r="A12" s="1">
        <v>44874</v>
      </c>
      <c r="B12" t="s">
        <v>8</v>
      </c>
      <c r="C12">
        <v>1</v>
      </c>
      <c r="D12">
        <v>2</v>
      </c>
      <c r="E12">
        <v>11</v>
      </c>
      <c r="F12" t="s">
        <v>33</v>
      </c>
      <c r="G12" s="4" t="s">
        <v>48</v>
      </c>
      <c r="H12" s="4" t="s">
        <v>118</v>
      </c>
      <c r="I12" t="s">
        <v>7</v>
      </c>
      <c r="J12">
        <v>20</v>
      </c>
    </row>
    <row r="13" spans="1:10" x14ac:dyDescent="0.25">
      <c r="A13" s="1">
        <v>44874</v>
      </c>
      <c r="B13" t="s">
        <v>8</v>
      </c>
      <c r="C13">
        <v>1</v>
      </c>
      <c r="D13">
        <v>2</v>
      </c>
      <c r="E13">
        <v>12</v>
      </c>
      <c r="F13" t="s">
        <v>38</v>
      </c>
      <c r="G13" s="4" t="s">
        <v>47</v>
      </c>
      <c r="H13" s="4" t="s">
        <v>116</v>
      </c>
      <c r="I13" t="s">
        <v>5</v>
      </c>
      <c r="J13">
        <v>100</v>
      </c>
    </row>
    <row r="14" spans="1:10" x14ac:dyDescent="0.25">
      <c r="A14" s="1">
        <v>44874</v>
      </c>
      <c r="B14" t="s">
        <v>8</v>
      </c>
      <c r="C14">
        <v>1</v>
      </c>
      <c r="D14">
        <v>2</v>
      </c>
      <c r="E14">
        <v>13</v>
      </c>
      <c r="F14" t="s">
        <v>33</v>
      </c>
      <c r="G14" s="4" t="s">
        <v>50</v>
      </c>
      <c r="H14" s="4" t="s">
        <v>123</v>
      </c>
      <c r="I14" t="s">
        <v>17</v>
      </c>
      <c r="J14">
        <v>10</v>
      </c>
    </row>
    <row r="15" spans="1:10" x14ac:dyDescent="0.25">
      <c r="A15" s="1">
        <v>44874</v>
      </c>
      <c r="B15" t="s">
        <v>8</v>
      </c>
      <c r="C15">
        <v>1</v>
      </c>
      <c r="D15">
        <v>2</v>
      </c>
      <c r="E15">
        <v>14</v>
      </c>
      <c r="F15" t="s">
        <v>39</v>
      </c>
      <c r="G15" s="4" t="s">
        <v>121</v>
      </c>
      <c r="H15" s="4" t="s">
        <v>120</v>
      </c>
      <c r="I15" t="s">
        <v>6</v>
      </c>
      <c r="J15">
        <v>100</v>
      </c>
    </row>
    <row r="16" spans="1:10" x14ac:dyDescent="0.25">
      <c r="A16" s="1">
        <v>44873</v>
      </c>
      <c r="B16" t="s">
        <v>12</v>
      </c>
      <c r="C16">
        <v>1</v>
      </c>
      <c r="D16">
        <v>1</v>
      </c>
      <c r="E16">
        <v>15</v>
      </c>
      <c r="F16" t="s">
        <v>40</v>
      </c>
      <c r="G16" s="4" t="s">
        <v>56</v>
      </c>
      <c r="H16" s="4" t="s">
        <v>112</v>
      </c>
      <c r="I16" s="19" t="s">
        <v>104</v>
      </c>
      <c r="J16">
        <v>100</v>
      </c>
    </row>
    <row r="17" spans="1:10" x14ac:dyDescent="0.25">
      <c r="A17" s="1">
        <v>44873</v>
      </c>
      <c r="B17" t="s">
        <v>12</v>
      </c>
      <c r="C17">
        <v>1</v>
      </c>
      <c r="D17">
        <v>1</v>
      </c>
      <c r="E17">
        <v>16</v>
      </c>
      <c r="F17" t="s">
        <v>39</v>
      </c>
      <c r="G17" s="4" t="s">
        <v>121</v>
      </c>
      <c r="H17" s="4" t="s">
        <v>120</v>
      </c>
      <c r="I17" t="s">
        <v>6</v>
      </c>
      <c r="J17">
        <v>10</v>
      </c>
    </row>
    <row r="18" spans="1:10" x14ac:dyDescent="0.25">
      <c r="A18" s="1">
        <v>44873</v>
      </c>
      <c r="B18" t="s">
        <v>12</v>
      </c>
      <c r="C18">
        <v>1</v>
      </c>
      <c r="D18">
        <v>2</v>
      </c>
      <c r="E18">
        <v>17</v>
      </c>
      <c r="F18" t="s">
        <v>39</v>
      </c>
      <c r="G18" s="4" t="s">
        <v>121</v>
      </c>
      <c r="H18" s="4" t="s">
        <v>120</v>
      </c>
      <c r="I18" t="s">
        <v>6</v>
      </c>
      <c r="J18">
        <v>55</v>
      </c>
    </row>
    <row r="19" spans="1:10" x14ac:dyDescent="0.25">
      <c r="A19" s="1">
        <v>44873</v>
      </c>
      <c r="B19" t="s">
        <v>12</v>
      </c>
      <c r="C19">
        <v>1</v>
      </c>
      <c r="D19">
        <v>2</v>
      </c>
      <c r="E19">
        <v>18</v>
      </c>
      <c r="F19" t="s">
        <v>41</v>
      </c>
      <c r="G19" s="4" t="s">
        <v>57</v>
      </c>
      <c r="H19" s="4" t="s">
        <v>114</v>
      </c>
      <c r="I19" t="s">
        <v>13</v>
      </c>
      <c r="J19">
        <v>100</v>
      </c>
    </row>
    <row r="20" spans="1:10" x14ac:dyDescent="0.25">
      <c r="A20" s="1">
        <v>44873</v>
      </c>
      <c r="B20" t="s">
        <v>12</v>
      </c>
      <c r="C20">
        <v>1</v>
      </c>
      <c r="D20">
        <v>3</v>
      </c>
      <c r="E20">
        <v>19</v>
      </c>
      <c r="F20" t="s">
        <v>33</v>
      </c>
      <c r="G20" s="4" t="s">
        <v>58</v>
      </c>
      <c r="H20" s="4" t="s">
        <v>125</v>
      </c>
      <c r="I20" s="19" t="s">
        <v>107</v>
      </c>
      <c r="J20">
        <v>80</v>
      </c>
    </row>
    <row r="21" spans="1:10" x14ac:dyDescent="0.25">
      <c r="A21" s="1">
        <v>44873</v>
      </c>
      <c r="B21" t="s">
        <v>12</v>
      </c>
      <c r="C21">
        <v>1</v>
      </c>
      <c r="D21">
        <v>3</v>
      </c>
      <c r="E21">
        <v>20</v>
      </c>
      <c r="F21" t="s">
        <v>33</v>
      </c>
      <c r="G21" s="4" t="s">
        <v>48</v>
      </c>
      <c r="H21" s="4" t="s">
        <v>118</v>
      </c>
      <c r="I21" t="s">
        <v>7</v>
      </c>
      <c r="J21">
        <v>20</v>
      </c>
    </row>
    <row r="22" spans="1:10" x14ac:dyDescent="0.25">
      <c r="A22" s="1">
        <v>44873</v>
      </c>
      <c r="B22" t="s">
        <v>12</v>
      </c>
      <c r="C22">
        <v>1</v>
      </c>
      <c r="D22">
        <v>3</v>
      </c>
      <c r="E22">
        <v>21</v>
      </c>
      <c r="F22" t="s">
        <v>41</v>
      </c>
      <c r="G22" s="4" t="s">
        <v>57</v>
      </c>
      <c r="H22" s="4" t="s">
        <v>114</v>
      </c>
      <c r="I22" t="s">
        <v>13</v>
      </c>
      <c r="J22">
        <v>60</v>
      </c>
    </row>
    <row r="23" spans="1:10" x14ac:dyDescent="0.25">
      <c r="A23" s="1">
        <v>44873</v>
      </c>
      <c r="B23" t="s">
        <v>12</v>
      </c>
      <c r="C23">
        <v>1</v>
      </c>
      <c r="D23">
        <v>3</v>
      </c>
      <c r="E23">
        <v>22</v>
      </c>
      <c r="F23" t="s">
        <v>39</v>
      </c>
      <c r="G23" s="4" t="s">
        <v>121</v>
      </c>
      <c r="H23" s="4" t="s">
        <v>120</v>
      </c>
      <c r="I23" t="s">
        <v>6</v>
      </c>
      <c r="J23">
        <v>15</v>
      </c>
    </row>
    <row r="24" spans="1:10" x14ac:dyDescent="0.25">
      <c r="A24" s="1">
        <v>44873</v>
      </c>
      <c r="B24" t="s">
        <v>12</v>
      </c>
      <c r="C24">
        <v>1</v>
      </c>
      <c r="D24">
        <v>3</v>
      </c>
      <c r="E24">
        <v>23</v>
      </c>
      <c r="F24" t="s">
        <v>31</v>
      </c>
      <c r="G24" s="4" t="s">
        <v>54</v>
      </c>
      <c r="H24" s="4" t="s">
        <v>115</v>
      </c>
      <c r="I24" t="s">
        <v>18</v>
      </c>
      <c r="J24">
        <v>30</v>
      </c>
    </row>
    <row r="25" spans="1:10" x14ac:dyDescent="0.25">
      <c r="A25" s="1">
        <v>44873</v>
      </c>
      <c r="B25" t="s">
        <v>12</v>
      </c>
      <c r="C25">
        <v>1</v>
      </c>
      <c r="D25">
        <v>4</v>
      </c>
      <c r="E25">
        <v>24</v>
      </c>
      <c r="F25" t="s">
        <v>33</v>
      </c>
      <c r="G25" s="4" t="s">
        <v>59</v>
      </c>
      <c r="H25" s="38" t="s">
        <v>117</v>
      </c>
      <c r="I25" s="19" t="s">
        <v>17</v>
      </c>
      <c r="J25">
        <v>50</v>
      </c>
    </row>
    <row r="26" spans="1:10" x14ac:dyDescent="0.25">
      <c r="A26" s="1">
        <v>44873</v>
      </c>
      <c r="B26" t="s">
        <v>12</v>
      </c>
      <c r="C26">
        <v>1</v>
      </c>
      <c r="D26">
        <v>4</v>
      </c>
      <c r="E26">
        <v>25</v>
      </c>
      <c r="F26" t="s">
        <v>39</v>
      </c>
      <c r="G26" s="4" t="s">
        <v>121</v>
      </c>
      <c r="H26" s="4" t="s">
        <v>120</v>
      </c>
      <c r="I26" t="s">
        <v>6</v>
      </c>
      <c r="J26">
        <v>100</v>
      </c>
    </row>
    <row r="27" spans="1:10" x14ac:dyDescent="0.25">
      <c r="A27" s="1">
        <v>44873</v>
      </c>
      <c r="B27" t="s">
        <v>12</v>
      </c>
      <c r="C27">
        <v>1</v>
      </c>
      <c r="D27">
        <v>4</v>
      </c>
      <c r="E27">
        <v>26</v>
      </c>
      <c r="F27" t="s">
        <v>41</v>
      </c>
      <c r="G27" s="4" t="s">
        <v>57</v>
      </c>
      <c r="H27" s="4" t="s">
        <v>114</v>
      </c>
      <c r="I27" t="s">
        <v>13</v>
      </c>
      <c r="J27">
        <v>20</v>
      </c>
    </row>
    <row r="28" spans="1:10" x14ac:dyDescent="0.25">
      <c r="A28" s="1">
        <v>44873</v>
      </c>
      <c r="B28" t="s">
        <v>12</v>
      </c>
      <c r="C28">
        <v>1</v>
      </c>
      <c r="D28">
        <v>5</v>
      </c>
      <c r="E28">
        <v>27</v>
      </c>
      <c r="F28" t="s">
        <v>42</v>
      </c>
      <c r="G28" s="4" t="s">
        <v>60</v>
      </c>
      <c r="H28" s="4" t="s">
        <v>113</v>
      </c>
      <c r="I28" t="s">
        <v>18</v>
      </c>
      <c r="J28">
        <v>90</v>
      </c>
    </row>
    <row r="29" spans="1:10" x14ac:dyDescent="0.25">
      <c r="A29" s="1">
        <v>44873</v>
      </c>
      <c r="B29" t="s">
        <v>12</v>
      </c>
      <c r="C29">
        <v>1</v>
      </c>
      <c r="D29">
        <v>5</v>
      </c>
      <c r="E29">
        <v>28</v>
      </c>
      <c r="F29" t="s">
        <v>39</v>
      </c>
      <c r="G29" s="4" t="s">
        <v>121</v>
      </c>
      <c r="H29" s="4" t="s">
        <v>120</v>
      </c>
      <c r="I29" t="s">
        <v>6</v>
      </c>
      <c r="J29">
        <v>100</v>
      </c>
    </row>
    <row r="30" spans="1:10" x14ac:dyDescent="0.25">
      <c r="A30" s="1">
        <v>44873</v>
      </c>
      <c r="B30" t="s">
        <v>12</v>
      </c>
      <c r="C30">
        <v>2</v>
      </c>
      <c r="D30">
        <v>6</v>
      </c>
      <c r="E30">
        <v>1</v>
      </c>
      <c r="F30" t="s">
        <v>42</v>
      </c>
      <c r="G30" s="4" t="s">
        <v>60</v>
      </c>
      <c r="H30" s="4" t="s">
        <v>113</v>
      </c>
      <c r="I30" t="s">
        <v>18</v>
      </c>
      <c r="J30">
        <v>20</v>
      </c>
    </row>
    <row r="31" spans="1:10" x14ac:dyDescent="0.25">
      <c r="A31" s="1">
        <v>44873</v>
      </c>
      <c r="B31" t="s">
        <v>12</v>
      </c>
      <c r="C31">
        <v>2</v>
      </c>
      <c r="D31">
        <v>6</v>
      </c>
      <c r="E31">
        <v>2</v>
      </c>
      <c r="F31" t="s">
        <v>39</v>
      </c>
      <c r="G31" s="4" t="s">
        <v>121</v>
      </c>
      <c r="H31" s="4" t="s">
        <v>120</v>
      </c>
      <c r="I31" t="s">
        <v>6</v>
      </c>
      <c r="J31">
        <v>100</v>
      </c>
    </row>
    <row r="32" spans="1:10" x14ac:dyDescent="0.25">
      <c r="A32" s="1">
        <v>44873</v>
      </c>
      <c r="B32" t="s">
        <v>12</v>
      </c>
      <c r="C32">
        <v>2</v>
      </c>
      <c r="D32">
        <v>6</v>
      </c>
      <c r="E32">
        <v>3</v>
      </c>
      <c r="F32" t="s">
        <v>33</v>
      </c>
      <c r="G32" s="4" t="s">
        <v>48</v>
      </c>
      <c r="H32" s="4" t="s">
        <v>118</v>
      </c>
      <c r="I32" t="s">
        <v>7</v>
      </c>
      <c r="J32">
        <v>10</v>
      </c>
    </row>
    <row r="33" spans="1:10" x14ac:dyDescent="0.25">
      <c r="A33" s="1">
        <v>44873</v>
      </c>
      <c r="B33" t="s">
        <v>12</v>
      </c>
      <c r="C33">
        <v>2</v>
      </c>
      <c r="D33">
        <v>7</v>
      </c>
      <c r="E33">
        <v>4</v>
      </c>
      <c r="F33" t="s">
        <v>39</v>
      </c>
      <c r="G33" s="4" t="s">
        <v>121</v>
      </c>
      <c r="H33" s="4" t="s">
        <v>120</v>
      </c>
      <c r="I33" t="s">
        <v>6</v>
      </c>
      <c r="J33">
        <v>100</v>
      </c>
    </row>
    <row r="34" spans="1:10" x14ac:dyDescent="0.25">
      <c r="A34" s="1">
        <v>44873</v>
      </c>
      <c r="B34" t="s">
        <v>12</v>
      </c>
      <c r="C34">
        <v>2</v>
      </c>
      <c r="D34">
        <v>7</v>
      </c>
      <c r="E34">
        <v>5</v>
      </c>
      <c r="F34" t="s">
        <v>31</v>
      </c>
      <c r="G34" s="4" t="s">
        <v>54</v>
      </c>
      <c r="H34" s="4" t="s">
        <v>115</v>
      </c>
      <c r="I34" t="s">
        <v>18</v>
      </c>
      <c r="J34">
        <v>60</v>
      </c>
    </row>
    <row r="35" spans="1:10" x14ac:dyDescent="0.25">
      <c r="A35" s="1">
        <v>44873</v>
      </c>
      <c r="B35" t="s">
        <v>12</v>
      </c>
      <c r="C35">
        <v>2</v>
      </c>
      <c r="D35">
        <v>8</v>
      </c>
      <c r="E35">
        <v>6</v>
      </c>
      <c r="F35" t="s">
        <v>39</v>
      </c>
      <c r="G35" s="4" t="s">
        <v>121</v>
      </c>
      <c r="H35" s="4" t="s">
        <v>120</v>
      </c>
      <c r="I35" t="s">
        <v>6</v>
      </c>
      <c r="J35">
        <v>100</v>
      </c>
    </row>
    <row r="36" spans="1:10" x14ac:dyDescent="0.25">
      <c r="A36" s="1">
        <v>44873</v>
      </c>
      <c r="B36" t="s">
        <v>12</v>
      </c>
      <c r="C36">
        <v>2</v>
      </c>
      <c r="D36">
        <v>8</v>
      </c>
      <c r="E36">
        <v>7</v>
      </c>
      <c r="F36" t="s">
        <v>41</v>
      </c>
      <c r="G36" s="4" t="s">
        <v>62</v>
      </c>
      <c r="H36" s="38" t="s">
        <v>106</v>
      </c>
      <c r="I36" t="s">
        <v>14</v>
      </c>
      <c r="J36">
        <v>20</v>
      </c>
    </row>
    <row r="37" spans="1:10" x14ac:dyDescent="0.25">
      <c r="A37" s="1">
        <v>44873</v>
      </c>
      <c r="B37" t="s">
        <v>12</v>
      </c>
      <c r="C37">
        <v>2</v>
      </c>
      <c r="D37">
        <v>8</v>
      </c>
      <c r="E37">
        <v>8</v>
      </c>
      <c r="F37" t="s">
        <v>33</v>
      </c>
      <c r="G37" s="4" t="s">
        <v>48</v>
      </c>
      <c r="H37" s="4" t="s">
        <v>118</v>
      </c>
      <c r="I37" t="s">
        <v>7</v>
      </c>
      <c r="J37">
        <v>30</v>
      </c>
    </row>
    <row r="38" spans="1:10" x14ac:dyDescent="0.25">
      <c r="A38" s="1">
        <v>44874</v>
      </c>
      <c r="B38" t="s">
        <v>12</v>
      </c>
      <c r="C38">
        <v>2</v>
      </c>
      <c r="D38">
        <v>8</v>
      </c>
      <c r="E38">
        <v>9</v>
      </c>
      <c r="F38" t="s">
        <v>33</v>
      </c>
      <c r="G38" s="4" t="s">
        <v>58</v>
      </c>
      <c r="H38" s="4" t="s">
        <v>125</v>
      </c>
      <c r="I38" s="19" t="s">
        <v>107</v>
      </c>
      <c r="J38">
        <v>70</v>
      </c>
    </row>
    <row r="39" spans="1:10" x14ac:dyDescent="0.25">
      <c r="A39" s="1">
        <v>44873</v>
      </c>
      <c r="B39" t="s">
        <v>12</v>
      </c>
      <c r="C39">
        <v>2</v>
      </c>
      <c r="D39">
        <v>9</v>
      </c>
      <c r="E39">
        <v>10</v>
      </c>
      <c r="F39" t="s">
        <v>43</v>
      </c>
      <c r="G39" s="4" t="s">
        <v>61</v>
      </c>
      <c r="H39" s="4" t="s">
        <v>87</v>
      </c>
      <c r="I39" s="19" t="s">
        <v>105</v>
      </c>
      <c r="J39">
        <v>60</v>
      </c>
    </row>
    <row r="40" spans="1:10" x14ac:dyDescent="0.25">
      <c r="A40" s="1">
        <v>44873</v>
      </c>
      <c r="B40" t="s">
        <v>12</v>
      </c>
      <c r="C40">
        <v>2</v>
      </c>
      <c r="D40">
        <v>9</v>
      </c>
      <c r="E40">
        <v>11</v>
      </c>
      <c r="F40" t="s">
        <v>39</v>
      </c>
      <c r="G40" s="4" t="s">
        <v>121</v>
      </c>
      <c r="H40" s="4" t="s">
        <v>120</v>
      </c>
      <c r="I40" t="s">
        <v>6</v>
      </c>
      <c r="J40">
        <v>100</v>
      </c>
    </row>
    <row r="41" spans="1:10" x14ac:dyDescent="0.25">
      <c r="A41" s="1">
        <v>44873</v>
      </c>
      <c r="B41" t="s">
        <v>12</v>
      </c>
      <c r="C41">
        <v>2</v>
      </c>
      <c r="D41">
        <v>9</v>
      </c>
      <c r="E41">
        <v>12</v>
      </c>
      <c r="F41" t="s">
        <v>41</v>
      </c>
      <c r="G41" s="4" t="s">
        <v>57</v>
      </c>
      <c r="H41" s="4" t="s">
        <v>114</v>
      </c>
      <c r="I41" t="s">
        <v>13</v>
      </c>
      <c r="J41">
        <v>50</v>
      </c>
    </row>
    <row r="42" spans="1:10" x14ac:dyDescent="0.25">
      <c r="A42" s="1">
        <v>44873</v>
      </c>
      <c r="B42" t="s">
        <v>12</v>
      </c>
      <c r="C42">
        <v>2</v>
      </c>
      <c r="D42">
        <v>10</v>
      </c>
      <c r="E42">
        <v>14</v>
      </c>
      <c r="F42" t="s">
        <v>39</v>
      </c>
      <c r="G42" s="4" t="s">
        <v>121</v>
      </c>
      <c r="H42" s="4" t="s">
        <v>120</v>
      </c>
      <c r="I42" t="s">
        <v>6</v>
      </c>
      <c r="J42">
        <v>100</v>
      </c>
    </row>
    <row r="43" spans="1:10" x14ac:dyDescent="0.25">
      <c r="A43" s="1">
        <v>44873</v>
      </c>
      <c r="B43" t="s">
        <v>12</v>
      </c>
      <c r="C43">
        <v>2</v>
      </c>
      <c r="D43">
        <v>10</v>
      </c>
      <c r="E43">
        <v>15</v>
      </c>
      <c r="F43" t="s">
        <v>43</v>
      </c>
      <c r="G43" s="4" t="s">
        <v>61</v>
      </c>
      <c r="H43" s="4" t="s">
        <v>87</v>
      </c>
      <c r="I43" s="19" t="s">
        <v>105</v>
      </c>
      <c r="J43">
        <v>30</v>
      </c>
    </row>
  </sheetData>
  <pageMargins left="0.7" right="0.7" top="0.75" bottom="0.75" header="0.3" footer="0.3"/>
  <pageSetup orientation="portrait" horizontalDpi="4294967293"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83C78-ADC0-47E0-AB71-C6C495918120}">
  <dimension ref="B1:T115"/>
  <sheetViews>
    <sheetView zoomScale="87" zoomScaleNormal="87" workbookViewId="0">
      <selection activeCell="M5" sqref="M5"/>
    </sheetView>
  </sheetViews>
  <sheetFormatPr baseColWidth="10" defaultRowHeight="15" x14ac:dyDescent="0.25"/>
  <cols>
    <col min="1" max="1" width="4.42578125" customWidth="1"/>
    <col min="2" max="2" width="38.140625" bestFit="1" customWidth="1"/>
    <col min="3" max="3" width="26.7109375" bestFit="1" customWidth="1"/>
    <col min="4" max="4" width="27.85546875" bestFit="1" customWidth="1"/>
    <col min="5" max="5" width="5.42578125" customWidth="1"/>
    <col min="6" max="6" width="6.42578125" customWidth="1"/>
    <col min="7" max="8" width="6.28515625" customWidth="1"/>
    <col min="9" max="9" width="38.140625" bestFit="1" customWidth="1"/>
    <col min="10" max="10" width="23.28515625" bestFit="1" customWidth="1"/>
    <col min="11" max="11" width="3.42578125" bestFit="1" customWidth="1"/>
    <col min="12" max="12" width="13" bestFit="1" customWidth="1"/>
    <col min="13" max="13" width="8.140625" customWidth="1"/>
    <col min="14" max="15" width="13" customWidth="1"/>
    <col min="16" max="16" width="38.140625" bestFit="1" customWidth="1"/>
    <col min="17" max="17" width="31.7109375" style="13" bestFit="1" customWidth="1"/>
    <col min="18" max="18" width="32.85546875" style="13" bestFit="1" customWidth="1"/>
    <col min="19" max="19" width="15" customWidth="1"/>
    <col min="20" max="20" width="14.85546875" customWidth="1"/>
    <col min="21" max="21" width="16.42578125" bestFit="1" customWidth="1"/>
    <col min="22" max="22" width="14.85546875" customWidth="1"/>
    <col min="23" max="23" width="15" customWidth="1"/>
    <col min="24" max="24" width="16.42578125" bestFit="1" customWidth="1"/>
    <col min="25" max="25" width="14.85546875" customWidth="1"/>
    <col min="26" max="26" width="15" bestFit="1" customWidth="1"/>
    <col min="27" max="27" width="16.42578125" customWidth="1"/>
    <col min="28" max="28" width="14.85546875" customWidth="1"/>
    <col min="29" max="29" width="15" customWidth="1"/>
    <col min="30" max="30" width="16.42578125" bestFit="1" customWidth="1"/>
    <col min="31" max="31" width="14.85546875" customWidth="1"/>
    <col min="32" max="32" width="15" bestFit="1" customWidth="1"/>
    <col min="33" max="33" width="16.42578125" bestFit="1" customWidth="1"/>
    <col min="34" max="34" width="14.85546875" customWidth="1"/>
    <col min="35" max="35" width="15" customWidth="1"/>
    <col min="36" max="36" width="16.42578125" bestFit="1" customWidth="1"/>
    <col min="37" max="37" width="14.85546875" customWidth="1"/>
    <col min="38" max="38" width="15" bestFit="1" customWidth="1"/>
    <col min="39" max="39" width="16.42578125" bestFit="1" customWidth="1"/>
    <col min="40" max="40" width="14.85546875" customWidth="1"/>
    <col min="41" max="41" width="15" customWidth="1"/>
    <col min="42" max="42" width="16.42578125" customWidth="1"/>
    <col min="43" max="43" width="14.85546875" customWidth="1"/>
    <col min="44" max="44" width="15" customWidth="1"/>
    <col min="45" max="45" width="16.42578125" customWidth="1"/>
    <col min="46" max="46" width="14.85546875" customWidth="1"/>
    <col min="47" max="47" width="15" customWidth="1"/>
    <col min="48" max="48" width="16.42578125" customWidth="1"/>
    <col min="49" max="49" width="14.85546875" customWidth="1"/>
    <col min="50" max="50" width="15" bestFit="1" customWidth="1"/>
    <col min="51" max="51" width="16.42578125" customWidth="1"/>
    <col min="52" max="52" width="14.85546875" customWidth="1"/>
    <col min="53" max="53" width="15" customWidth="1"/>
    <col min="54" max="54" width="16.42578125" bestFit="1" customWidth="1"/>
    <col min="55" max="55" width="14.85546875" customWidth="1"/>
    <col min="56" max="56" width="15" bestFit="1" customWidth="1"/>
    <col min="57" max="57" width="16.42578125" customWidth="1"/>
    <col min="58" max="58" width="14.85546875" customWidth="1"/>
    <col min="59" max="59" width="15" customWidth="1"/>
    <col min="60" max="60" width="16.42578125" bestFit="1" customWidth="1"/>
    <col min="61" max="61" width="14.85546875" customWidth="1"/>
    <col min="62" max="62" width="15" bestFit="1" customWidth="1"/>
    <col min="63" max="63" width="16.42578125" bestFit="1" customWidth="1"/>
    <col min="64" max="64" width="14.85546875" customWidth="1"/>
    <col min="65" max="65" width="15" customWidth="1"/>
    <col min="66" max="66" width="16.42578125" bestFit="1" customWidth="1"/>
    <col min="67" max="67" width="14.85546875" customWidth="1"/>
    <col min="68" max="68" width="15" bestFit="1" customWidth="1"/>
    <col min="69" max="69" width="16.42578125" bestFit="1" customWidth="1"/>
    <col min="70" max="70" width="14.85546875" customWidth="1"/>
    <col min="71" max="71" width="15" customWidth="1"/>
    <col min="72" max="72" width="16.42578125" bestFit="1" customWidth="1"/>
    <col min="73" max="73" width="14.85546875" customWidth="1"/>
    <col min="74" max="74" width="15" customWidth="1"/>
    <col min="75" max="75" width="16.42578125" bestFit="1" customWidth="1"/>
    <col min="76" max="76" width="14.85546875" customWidth="1"/>
    <col min="77" max="77" width="15" customWidth="1"/>
    <col min="78" max="78" width="16.42578125" customWidth="1"/>
    <col min="79" max="79" width="14.85546875" customWidth="1"/>
    <col min="80" max="80" width="15" bestFit="1" customWidth="1"/>
    <col min="81" max="81" width="16.42578125" bestFit="1" customWidth="1"/>
    <col min="82" max="82" width="14.85546875" customWidth="1"/>
    <col min="83" max="83" width="15" customWidth="1"/>
    <col min="84" max="84" width="16.42578125" bestFit="1" customWidth="1"/>
    <col min="85" max="85" width="14.85546875" customWidth="1"/>
    <col min="86" max="86" width="15" customWidth="1"/>
    <col min="87" max="87" width="16.42578125" customWidth="1"/>
    <col min="88" max="88" width="14.85546875" customWidth="1"/>
    <col min="89" max="89" width="15" customWidth="1"/>
    <col min="90" max="90" width="16.42578125" customWidth="1"/>
    <col min="91" max="91" width="14.85546875" customWidth="1"/>
    <col min="92" max="92" width="15" customWidth="1"/>
    <col min="93" max="93" width="16.42578125" customWidth="1"/>
    <col min="94" max="94" width="14.85546875" customWidth="1"/>
    <col min="95" max="95" width="15" customWidth="1"/>
    <col min="96" max="96" width="16.42578125" bestFit="1" customWidth="1"/>
    <col min="97" max="97" width="14.85546875" customWidth="1"/>
    <col min="98" max="98" width="15" customWidth="1"/>
    <col min="99" max="99" width="16.42578125" customWidth="1"/>
    <col min="100" max="100" width="14.85546875" customWidth="1"/>
    <col min="101" max="101" width="15" customWidth="1"/>
    <col min="102" max="102" width="16.42578125" bestFit="1" customWidth="1"/>
    <col min="103" max="103" width="14.85546875" customWidth="1"/>
    <col min="104" max="104" width="15" customWidth="1"/>
    <col min="105" max="105" width="16.42578125" customWidth="1"/>
    <col min="106" max="106" width="14.85546875" customWidth="1"/>
    <col min="107" max="107" width="15" customWidth="1"/>
    <col min="108" max="108" width="16.42578125" customWidth="1"/>
    <col min="109" max="109" width="14.85546875" customWidth="1"/>
    <col min="110" max="110" width="15" bestFit="1" customWidth="1"/>
    <col min="111" max="111" width="16.42578125" customWidth="1"/>
    <col min="112" max="112" width="14.85546875" customWidth="1"/>
    <col min="113" max="113" width="15" customWidth="1"/>
    <col min="114" max="114" width="16.42578125" bestFit="1" customWidth="1"/>
    <col min="115" max="115" width="14.85546875" customWidth="1"/>
    <col min="116" max="116" width="15" bestFit="1" customWidth="1"/>
    <col min="117" max="117" width="16.42578125" customWidth="1"/>
    <col min="118" max="118" width="14.85546875" customWidth="1"/>
    <col min="119" max="119" width="15" customWidth="1"/>
    <col min="120" max="120" width="16.42578125" bestFit="1" customWidth="1"/>
    <col min="121" max="121" width="14.85546875" customWidth="1"/>
    <col min="122" max="122" width="15" bestFit="1" customWidth="1"/>
    <col min="123" max="123" width="16.42578125" bestFit="1" customWidth="1"/>
    <col min="124" max="124" width="14.85546875" customWidth="1"/>
    <col min="125" max="125" width="15" customWidth="1"/>
    <col min="126" max="126" width="16.42578125" bestFit="1" customWidth="1"/>
    <col min="127" max="127" width="14.85546875" customWidth="1"/>
    <col min="128" max="128" width="15" bestFit="1" customWidth="1"/>
    <col min="129" max="129" width="16.42578125" bestFit="1" customWidth="1"/>
    <col min="130" max="130" width="14.85546875" customWidth="1"/>
    <col min="131" max="131" width="15" customWidth="1"/>
    <col min="132" max="132" width="16.42578125" bestFit="1" customWidth="1"/>
    <col min="133" max="133" width="14.85546875" customWidth="1"/>
    <col min="134" max="134" width="15" bestFit="1" customWidth="1"/>
    <col min="135" max="135" width="16.42578125" customWidth="1"/>
    <col min="136" max="136" width="14.85546875" customWidth="1"/>
    <col min="137" max="137" width="15" customWidth="1"/>
    <col min="138" max="138" width="16.42578125" bestFit="1" customWidth="1"/>
    <col min="139" max="139" width="14.85546875" customWidth="1"/>
    <col min="140" max="140" width="15" customWidth="1"/>
    <col min="141" max="141" width="16.42578125" customWidth="1"/>
    <col min="142" max="142" width="14.85546875" customWidth="1"/>
    <col min="143" max="143" width="15" customWidth="1"/>
    <col min="144" max="144" width="16.42578125" customWidth="1"/>
    <col min="145" max="145" width="14.85546875" customWidth="1"/>
    <col min="146" max="146" width="15" customWidth="1"/>
    <col min="147" max="147" width="16.42578125" customWidth="1"/>
    <col min="148" max="148" width="14.85546875" customWidth="1"/>
    <col min="149" max="149" width="15" customWidth="1"/>
    <col min="150" max="150" width="16.42578125" customWidth="1"/>
    <col min="151" max="151" width="14.85546875" customWidth="1"/>
    <col min="152" max="152" width="15" bestFit="1" customWidth="1"/>
    <col min="153" max="153" width="16.42578125" bestFit="1" customWidth="1"/>
    <col min="154" max="154" width="14.85546875" customWidth="1"/>
    <col min="155" max="155" width="15" customWidth="1"/>
    <col min="156" max="156" width="16.42578125" customWidth="1"/>
    <col min="157" max="157" width="14.85546875" customWidth="1"/>
    <col min="158" max="158" width="15" customWidth="1"/>
    <col min="159" max="159" width="16.42578125" customWidth="1"/>
    <col min="160" max="160" width="14.85546875" customWidth="1"/>
    <col min="161" max="161" width="15" customWidth="1"/>
    <col min="162" max="162" width="16.42578125" customWidth="1"/>
    <col min="163" max="163" width="14.85546875" customWidth="1"/>
    <col min="164" max="164" width="15" customWidth="1"/>
    <col min="165" max="165" width="16.42578125" customWidth="1"/>
    <col min="166" max="166" width="14.85546875" customWidth="1"/>
    <col min="167" max="167" width="15" customWidth="1"/>
    <col min="168" max="168" width="16.42578125" bestFit="1" customWidth="1"/>
    <col min="169" max="169" width="14.85546875" customWidth="1"/>
    <col min="170" max="170" width="15" bestFit="1" customWidth="1"/>
    <col min="171" max="171" width="16.42578125" bestFit="1" customWidth="1"/>
    <col min="172" max="172" width="14.85546875" customWidth="1"/>
    <col min="173" max="173" width="15" customWidth="1"/>
    <col min="174" max="174" width="16.42578125" customWidth="1"/>
    <col min="175" max="175" width="14.85546875" customWidth="1"/>
    <col min="176" max="176" width="15" bestFit="1" customWidth="1"/>
    <col min="177" max="177" width="16.42578125" customWidth="1"/>
    <col min="178" max="178" width="14.85546875" customWidth="1"/>
    <col min="179" max="179" width="15" customWidth="1"/>
    <col min="180" max="180" width="16.42578125" bestFit="1" customWidth="1"/>
    <col min="181" max="181" width="14.85546875" customWidth="1"/>
    <col min="182" max="182" width="15" bestFit="1" customWidth="1"/>
    <col min="183" max="183" width="16.42578125" customWidth="1"/>
    <col min="184" max="184" width="14.85546875" customWidth="1"/>
    <col min="185" max="185" width="15" customWidth="1"/>
    <col min="186" max="186" width="16.42578125" bestFit="1" customWidth="1"/>
    <col min="187" max="187" width="14.85546875" customWidth="1"/>
    <col min="188" max="188" width="15" bestFit="1" customWidth="1"/>
    <col min="189" max="189" width="16.42578125" bestFit="1" customWidth="1"/>
    <col min="190" max="190" width="14.85546875" customWidth="1"/>
    <col min="191" max="191" width="15" customWidth="1"/>
    <col min="192" max="192" width="16.42578125" bestFit="1" customWidth="1"/>
    <col min="193" max="193" width="14.85546875" customWidth="1"/>
    <col min="194" max="194" width="15" bestFit="1" customWidth="1"/>
    <col min="195" max="195" width="16.42578125" bestFit="1" customWidth="1"/>
    <col min="196" max="196" width="14.85546875" customWidth="1"/>
    <col min="197" max="197" width="15" customWidth="1"/>
    <col min="198" max="198" width="16.42578125" bestFit="1" customWidth="1"/>
    <col min="199" max="199" width="14.85546875" customWidth="1"/>
    <col min="200" max="200" width="15" bestFit="1" customWidth="1"/>
    <col min="201" max="201" width="16.42578125" customWidth="1"/>
    <col min="202" max="202" width="14.85546875" customWidth="1"/>
    <col min="203" max="203" width="15" customWidth="1"/>
    <col min="204" max="204" width="16.42578125" bestFit="1" customWidth="1"/>
    <col min="205" max="205" width="14.85546875" customWidth="1"/>
    <col min="206" max="206" width="15" customWidth="1"/>
    <col min="207" max="207" width="16.42578125" customWidth="1"/>
    <col min="208" max="208" width="14.85546875" customWidth="1"/>
    <col min="209" max="209" width="15" customWidth="1"/>
    <col min="210" max="210" width="16.42578125" customWidth="1"/>
    <col min="211" max="211" width="14.85546875" customWidth="1"/>
    <col min="212" max="212" width="15" bestFit="1" customWidth="1"/>
    <col min="213" max="213" width="16.42578125" bestFit="1" customWidth="1"/>
    <col min="214" max="214" width="14.85546875" customWidth="1"/>
    <col min="215" max="215" width="15" customWidth="1"/>
    <col min="216" max="216" width="16.42578125" bestFit="1" customWidth="1"/>
    <col min="217" max="217" width="14.85546875" customWidth="1"/>
    <col min="218" max="218" width="15" bestFit="1" customWidth="1"/>
    <col min="219" max="219" width="16.42578125" customWidth="1"/>
    <col min="220" max="220" width="14.85546875" customWidth="1"/>
    <col min="221" max="221" width="15" customWidth="1"/>
    <col min="222" max="222" width="16.42578125" customWidth="1"/>
    <col min="223" max="223" width="14.85546875" customWidth="1"/>
    <col min="224" max="224" width="15" bestFit="1" customWidth="1"/>
    <col min="225" max="225" width="16.42578125" customWidth="1"/>
    <col min="226" max="226" width="14.85546875" customWidth="1"/>
    <col min="227" max="227" width="15" customWidth="1"/>
    <col min="228" max="228" width="16.42578125" customWidth="1"/>
    <col min="229" max="229" width="14.85546875" customWidth="1"/>
    <col min="230" max="230" width="15" bestFit="1" customWidth="1"/>
    <col min="231" max="231" width="16.42578125" bestFit="1" customWidth="1"/>
    <col min="232" max="232" width="14.85546875" customWidth="1"/>
    <col min="233" max="233" width="15" customWidth="1"/>
    <col min="234" max="234" width="16.42578125" bestFit="1" customWidth="1"/>
    <col min="235" max="235" width="14.85546875" customWidth="1"/>
    <col min="236" max="236" width="15" customWidth="1"/>
    <col min="237" max="237" width="16.42578125" customWidth="1"/>
    <col min="238" max="238" width="14.85546875" customWidth="1"/>
    <col min="239" max="239" width="15" customWidth="1"/>
    <col min="240" max="240" width="16.42578125" bestFit="1" customWidth="1"/>
    <col min="241" max="241" width="14.85546875" customWidth="1"/>
    <col min="242" max="242" width="15" customWidth="1"/>
    <col min="243" max="243" width="16.42578125" customWidth="1"/>
    <col min="244" max="244" width="14.85546875" customWidth="1"/>
    <col min="245" max="245" width="15" customWidth="1"/>
    <col min="246" max="246" width="16.42578125" bestFit="1" customWidth="1"/>
    <col min="247" max="247" width="14.85546875" customWidth="1"/>
    <col min="248" max="248" width="15" customWidth="1"/>
    <col min="249" max="249" width="16.42578125" bestFit="1" customWidth="1"/>
    <col min="250" max="250" width="14.85546875" customWidth="1"/>
    <col min="251" max="251" width="15" customWidth="1"/>
    <col min="252" max="252" width="16.42578125" bestFit="1" customWidth="1"/>
    <col min="253" max="253" width="14.85546875" customWidth="1"/>
    <col min="254" max="254" width="15" bestFit="1" customWidth="1"/>
    <col min="255" max="255" width="16.42578125" bestFit="1" customWidth="1"/>
    <col min="256" max="256" width="14.85546875" customWidth="1"/>
    <col min="257" max="257" width="15" customWidth="1"/>
    <col min="258" max="258" width="16.42578125" bestFit="1" customWidth="1"/>
    <col min="259" max="259" width="14.85546875" customWidth="1"/>
    <col min="260" max="260" width="15" customWidth="1"/>
    <col min="261" max="261" width="16.42578125" bestFit="1" customWidth="1"/>
    <col min="262" max="262" width="14.85546875" customWidth="1"/>
    <col min="263" max="263" width="15" customWidth="1"/>
    <col min="264" max="264" width="16.42578125" customWidth="1"/>
    <col min="265" max="265" width="14.85546875" customWidth="1"/>
    <col min="266" max="266" width="15" bestFit="1" customWidth="1"/>
    <col min="267" max="267" width="16.42578125" bestFit="1" customWidth="1"/>
    <col min="268" max="268" width="14.85546875" customWidth="1"/>
    <col min="269" max="269" width="15" customWidth="1"/>
    <col min="270" max="270" width="16.42578125" customWidth="1"/>
    <col min="271" max="271" width="14.85546875" customWidth="1"/>
    <col min="272" max="272" width="15" customWidth="1"/>
    <col min="273" max="273" width="16.42578125" customWidth="1"/>
    <col min="274" max="274" width="14.85546875" customWidth="1"/>
    <col min="275" max="275" width="15" customWidth="1"/>
    <col min="276" max="276" width="16.42578125" customWidth="1"/>
    <col min="277" max="277" width="14.85546875" customWidth="1"/>
    <col min="278" max="278" width="15" customWidth="1"/>
    <col min="279" max="279" width="16.42578125" bestFit="1" customWidth="1"/>
    <col min="280" max="280" width="14.85546875" customWidth="1"/>
    <col min="281" max="281" width="15" customWidth="1"/>
    <col min="282" max="282" width="16.42578125" customWidth="1"/>
    <col min="283" max="283" width="14.85546875" customWidth="1"/>
    <col min="284" max="284" width="15" customWidth="1"/>
    <col min="285" max="285" width="16.42578125" bestFit="1" customWidth="1"/>
    <col min="286" max="286" width="14.85546875" customWidth="1"/>
    <col min="287" max="287" width="15" customWidth="1"/>
    <col min="288" max="288" width="16.42578125" bestFit="1" customWidth="1"/>
    <col min="289" max="289" width="14.85546875" customWidth="1"/>
    <col min="290" max="290" width="15" bestFit="1" customWidth="1"/>
    <col min="291" max="291" width="16.42578125" bestFit="1" customWidth="1"/>
    <col min="292" max="292" width="14.85546875" customWidth="1"/>
    <col min="293" max="293" width="15" customWidth="1"/>
    <col min="294" max="294" width="16.42578125" customWidth="1"/>
    <col min="295" max="295" width="14.85546875" customWidth="1"/>
    <col min="296" max="296" width="15" customWidth="1"/>
    <col min="297" max="297" width="16.42578125" customWidth="1"/>
    <col min="298" max="298" width="14.85546875" customWidth="1"/>
    <col min="299" max="299" width="15" customWidth="1"/>
    <col min="300" max="300" width="16.42578125" bestFit="1" customWidth="1"/>
    <col min="301" max="301" width="14.85546875" customWidth="1"/>
    <col min="302" max="302" width="15" bestFit="1" customWidth="1"/>
    <col min="303" max="303" width="16.42578125" customWidth="1"/>
    <col min="304" max="304" width="14.85546875" customWidth="1"/>
    <col min="305" max="305" width="20" customWidth="1"/>
    <col min="306" max="306" width="21.42578125" bestFit="1" customWidth="1"/>
    <col min="307" max="307" width="19.85546875" customWidth="1"/>
    <col min="308" max="308" width="15" customWidth="1"/>
    <col min="309" max="309" width="16.42578125" customWidth="1"/>
    <col min="310" max="310" width="15" customWidth="1"/>
    <col min="311" max="311" width="16.42578125" customWidth="1"/>
    <col min="312" max="312" width="15" bestFit="1" customWidth="1"/>
    <col min="313" max="313" width="16.42578125" customWidth="1"/>
    <col min="314" max="314" width="15" bestFit="1" customWidth="1"/>
    <col min="315" max="315" width="16.42578125" customWidth="1"/>
    <col min="316" max="316" width="21.28515625" bestFit="1" customWidth="1"/>
    <col min="317" max="317" width="22.5703125" bestFit="1" customWidth="1"/>
    <col min="318" max="318" width="15" bestFit="1" customWidth="1"/>
    <col min="319" max="319" width="16.42578125" bestFit="1" customWidth="1"/>
    <col min="320" max="320" width="21.28515625" bestFit="1" customWidth="1"/>
    <col min="321" max="321" width="22.5703125" bestFit="1" customWidth="1"/>
    <col min="322" max="322" width="15" bestFit="1" customWidth="1"/>
    <col min="323" max="323" width="16.42578125" bestFit="1" customWidth="1"/>
    <col min="324" max="324" width="15" bestFit="1" customWidth="1"/>
    <col min="325" max="325" width="16.42578125" bestFit="1" customWidth="1"/>
    <col min="326" max="326" width="15" bestFit="1" customWidth="1"/>
    <col min="327" max="327" width="16.42578125" bestFit="1" customWidth="1"/>
    <col min="328" max="328" width="15" bestFit="1" customWidth="1"/>
    <col min="329" max="329" width="16.42578125" bestFit="1" customWidth="1"/>
    <col min="330" max="330" width="15" bestFit="1" customWidth="1"/>
    <col min="331" max="331" width="16.42578125" customWidth="1"/>
    <col min="332" max="332" width="21.28515625" bestFit="1" customWidth="1"/>
    <col min="333" max="333" width="22.5703125" customWidth="1"/>
    <col min="334" max="334" width="15" bestFit="1" customWidth="1"/>
    <col min="335" max="335" width="16.42578125" bestFit="1" customWidth="1"/>
    <col min="336" max="336" width="15" bestFit="1" customWidth="1"/>
    <col min="337" max="337" width="16.42578125" bestFit="1" customWidth="1"/>
    <col min="338" max="338" width="15" bestFit="1" customWidth="1"/>
    <col min="339" max="339" width="16.42578125" bestFit="1" customWidth="1"/>
    <col min="340" max="340" width="15" bestFit="1" customWidth="1"/>
    <col min="341" max="341" width="16.42578125" customWidth="1"/>
    <col min="342" max="342" width="15" bestFit="1" customWidth="1"/>
    <col min="343" max="343" width="16.42578125" customWidth="1"/>
    <col min="344" max="344" width="15" customWidth="1"/>
    <col min="345" max="345" width="16.42578125" customWidth="1"/>
    <col min="346" max="346" width="15" bestFit="1" customWidth="1"/>
    <col min="347" max="347" width="16.42578125" bestFit="1" customWidth="1"/>
    <col min="348" max="348" width="15" bestFit="1" customWidth="1"/>
    <col min="349" max="349" width="16.42578125" bestFit="1" customWidth="1"/>
    <col min="350" max="350" width="15" bestFit="1" customWidth="1"/>
    <col min="351" max="351" width="16.42578125" customWidth="1"/>
    <col min="352" max="352" width="21.28515625" bestFit="1" customWidth="1"/>
    <col min="353" max="353" width="22.5703125" customWidth="1"/>
    <col min="354" max="354" width="15" bestFit="1" customWidth="1"/>
    <col min="355" max="355" width="16.42578125" bestFit="1" customWidth="1"/>
    <col min="356" max="356" width="15" bestFit="1" customWidth="1"/>
    <col min="357" max="357" width="16.42578125" bestFit="1" customWidth="1"/>
    <col min="358" max="358" width="21.28515625" bestFit="1" customWidth="1"/>
    <col min="359" max="359" width="22.5703125" bestFit="1" customWidth="1"/>
    <col min="360" max="360" width="15" bestFit="1" customWidth="1"/>
    <col min="361" max="361" width="16.42578125" customWidth="1"/>
    <col min="362" max="362" width="15" bestFit="1" customWidth="1"/>
    <col min="363" max="363" width="16.42578125" customWidth="1"/>
    <col min="364" max="364" width="15" bestFit="1" customWidth="1"/>
    <col min="365" max="365" width="16.42578125" bestFit="1" customWidth="1"/>
    <col min="366" max="366" width="15" bestFit="1" customWidth="1"/>
    <col min="367" max="367" width="16.42578125" bestFit="1" customWidth="1"/>
    <col min="368" max="368" width="15" bestFit="1" customWidth="1"/>
    <col min="369" max="369" width="16.42578125" bestFit="1" customWidth="1"/>
    <col min="370" max="370" width="21.28515625" customWidth="1"/>
    <col min="371" max="371" width="22.5703125" bestFit="1" customWidth="1"/>
    <col min="372" max="372" width="15" bestFit="1" customWidth="1"/>
    <col min="373" max="373" width="16.42578125" bestFit="1" customWidth="1"/>
    <col min="374" max="374" width="21.28515625" bestFit="1" customWidth="1"/>
    <col min="375" max="375" width="22.5703125" bestFit="1" customWidth="1"/>
    <col min="376" max="376" width="15" customWidth="1"/>
    <col min="377" max="377" width="16.42578125" customWidth="1"/>
    <col min="378" max="378" width="15" customWidth="1"/>
    <col min="379" max="379" width="16.42578125" customWidth="1"/>
    <col min="380" max="380" width="15" bestFit="1" customWidth="1"/>
    <col min="381" max="381" width="16.42578125" customWidth="1"/>
    <col min="382" max="382" width="15" bestFit="1" customWidth="1"/>
    <col min="383" max="383" width="16.42578125" customWidth="1"/>
    <col min="384" max="384" width="15" customWidth="1"/>
    <col min="385" max="385" width="16.42578125" customWidth="1"/>
    <col min="386" max="386" width="15" bestFit="1" customWidth="1"/>
    <col min="387" max="387" width="16.42578125" bestFit="1" customWidth="1"/>
    <col min="388" max="388" width="15" bestFit="1" customWidth="1"/>
    <col min="389" max="389" width="16.42578125" customWidth="1"/>
    <col min="390" max="390" width="15" bestFit="1" customWidth="1"/>
    <col min="391" max="391" width="16.42578125" customWidth="1"/>
    <col min="392" max="392" width="15" bestFit="1" customWidth="1"/>
    <col min="393" max="393" width="16.42578125" customWidth="1"/>
    <col min="394" max="394" width="15" customWidth="1"/>
    <col min="395" max="395" width="16.42578125" customWidth="1"/>
    <col min="396" max="396" width="15" bestFit="1" customWidth="1"/>
    <col min="397" max="397" width="16.42578125" bestFit="1" customWidth="1"/>
    <col min="398" max="398" width="15" bestFit="1" customWidth="1"/>
    <col min="399" max="399" width="16.42578125" bestFit="1" customWidth="1"/>
    <col min="400" max="400" width="15" customWidth="1"/>
    <col min="401" max="401" width="16.42578125" bestFit="1" customWidth="1"/>
    <col min="402" max="402" width="21.28515625" bestFit="1" customWidth="1"/>
    <col min="403" max="403" width="22.5703125" bestFit="1" customWidth="1"/>
    <col min="404" max="404" width="15" bestFit="1" customWidth="1"/>
    <col min="405" max="405" width="16.42578125" customWidth="1"/>
    <col min="406" max="406" width="21.28515625" bestFit="1" customWidth="1"/>
    <col min="407" max="407" width="22.5703125" bestFit="1" customWidth="1"/>
    <col min="408" max="408" width="15" bestFit="1" customWidth="1"/>
    <col min="409" max="409" width="16.42578125" customWidth="1"/>
    <col min="410" max="410" width="21.28515625" bestFit="1" customWidth="1"/>
    <col min="411" max="411" width="22.5703125" bestFit="1" customWidth="1"/>
    <col min="412" max="412" width="15" bestFit="1" customWidth="1"/>
    <col min="413" max="413" width="16.42578125" bestFit="1" customWidth="1"/>
    <col min="414" max="414" width="21.28515625" customWidth="1"/>
    <col min="415" max="415" width="22.5703125" bestFit="1" customWidth="1"/>
    <col min="416" max="416" width="15" customWidth="1"/>
    <col min="417" max="417" width="16.42578125" customWidth="1"/>
    <col min="418" max="418" width="15" customWidth="1"/>
    <col min="419" max="419" width="16.42578125" bestFit="1" customWidth="1"/>
    <col min="420" max="420" width="15" bestFit="1" customWidth="1"/>
    <col min="421" max="421" width="16.42578125" bestFit="1" customWidth="1"/>
    <col min="422" max="422" width="15" customWidth="1"/>
    <col min="423" max="423" width="16.42578125" bestFit="1" customWidth="1"/>
    <col min="424" max="424" width="15" bestFit="1" customWidth="1"/>
    <col min="425" max="425" width="16.42578125" bestFit="1" customWidth="1"/>
    <col min="426" max="426" width="15" customWidth="1"/>
    <col min="427" max="427" width="16.42578125" customWidth="1"/>
    <col min="428" max="428" width="15" bestFit="1" customWidth="1"/>
    <col min="429" max="429" width="16.42578125" bestFit="1" customWidth="1"/>
    <col min="430" max="430" width="15" bestFit="1" customWidth="1"/>
    <col min="431" max="431" width="16.42578125" bestFit="1" customWidth="1"/>
    <col min="432" max="432" width="15" bestFit="1" customWidth="1"/>
    <col min="433" max="433" width="16.42578125" bestFit="1" customWidth="1"/>
    <col min="434" max="434" width="15" bestFit="1" customWidth="1"/>
    <col min="435" max="435" width="16.42578125" customWidth="1"/>
    <col min="436" max="436" width="15" bestFit="1" customWidth="1"/>
    <col min="437" max="437" width="16.42578125" customWidth="1"/>
    <col min="438" max="438" width="21.28515625" bestFit="1" customWidth="1"/>
    <col min="439" max="439" width="22.5703125" bestFit="1" customWidth="1"/>
    <col min="440" max="440" width="15" bestFit="1" customWidth="1"/>
    <col min="441" max="441" width="16.42578125" bestFit="1" customWidth="1"/>
    <col min="442" max="442" width="15" customWidth="1"/>
    <col min="443" max="443" width="16.42578125" bestFit="1" customWidth="1"/>
    <col min="444" max="444" width="21.28515625" customWidth="1"/>
    <col min="445" max="445" width="22.5703125" bestFit="1" customWidth="1"/>
    <col min="446" max="446" width="15" bestFit="1" customWidth="1"/>
    <col min="447" max="447" width="16.42578125" bestFit="1" customWidth="1"/>
    <col min="448" max="448" width="15" bestFit="1" customWidth="1"/>
    <col min="449" max="449" width="16.42578125" bestFit="1" customWidth="1"/>
    <col min="450" max="450" width="15" bestFit="1" customWidth="1"/>
    <col min="451" max="451" width="16.42578125" bestFit="1" customWidth="1"/>
    <col min="452" max="452" width="15" bestFit="1" customWidth="1"/>
    <col min="453" max="453" width="16.42578125" bestFit="1" customWidth="1"/>
    <col min="454" max="454" width="21.28515625" bestFit="1" customWidth="1"/>
    <col min="455" max="455" width="22.5703125" customWidth="1"/>
    <col min="456" max="456" width="15" bestFit="1" customWidth="1"/>
    <col min="457" max="457" width="16.42578125" customWidth="1"/>
    <col min="458" max="458" width="15" bestFit="1" customWidth="1"/>
    <col min="459" max="459" width="16.42578125" bestFit="1" customWidth="1"/>
    <col min="460" max="460" width="15" bestFit="1" customWidth="1"/>
    <col min="461" max="461" width="16.42578125" bestFit="1" customWidth="1"/>
    <col min="462" max="462" width="15" bestFit="1" customWidth="1"/>
    <col min="463" max="463" width="16.42578125" bestFit="1" customWidth="1"/>
    <col min="464" max="464" width="15" customWidth="1"/>
    <col min="465" max="465" width="16.42578125" bestFit="1" customWidth="1"/>
    <col min="466" max="466" width="15" bestFit="1" customWidth="1"/>
    <col min="467" max="467" width="16.42578125" bestFit="1" customWidth="1"/>
    <col min="468" max="468" width="21.28515625" customWidth="1"/>
    <col min="469" max="469" width="22.5703125" bestFit="1" customWidth="1"/>
    <col min="470" max="470" width="15" bestFit="1" customWidth="1"/>
    <col min="471" max="471" width="16.42578125" customWidth="1"/>
    <col min="472" max="472" width="15" bestFit="1" customWidth="1"/>
    <col min="473" max="473" width="16.42578125" customWidth="1"/>
    <col min="474" max="474" width="21.28515625" bestFit="1" customWidth="1"/>
    <col min="475" max="475" width="22.5703125" bestFit="1" customWidth="1"/>
    <col min="476" max="476" width="15" bestFit="1" customWidth="1"/>
    <col min="477" max="477" width="16.42578125" bestFit="1" customWidth="1"/>
    <col min="478" max="478" width="21.28515625" bestFit="1" customWidth="1"/>
    <col min="479" max="479" width="22.5703125" bestFit="1" customWidth="1"/>
    <col min="480" max="480" width="15" bestFit="1" customWidth="1"/>
    <col min="481" max="481" width="16.42578125" bestFit="1" customWidth="1"/>
    <col min="482" max="482" width="15" customWidth="1"/>
    <col min="483" max="483" width="16.42578125" bestFit="1" customWidth="1"/>
    <col min="484" max="484" width="15" customWidth="1"/>
    <col min="485" max="485" width="16.42578125" customWidth="1"/>
    <col min="486" max="486" width="21.28515625" bestFit="1" customWidth="1"/>
    <col min="487" max="487" width="22.5703125" bestFit="1" customWidth="1"/>
    <col min="488" max="488" width="15" bestFit="1" customWidth="1"/>
    <col min="489" max="489" width="16.42578125" customWidth="1"/>
    <col min="490" max="490" width="15" bestFit="1" customWidth="1"/>
    <col min="491" max="491" width="16.42578125" bestFit="1" customWidth="1"/>
    <col min="492" max="492" width="15" bestFit="1" customWidth="1"/>
    <col min="493" max="493" width="16.42578125" bestFit="1" customWidth="1"/>
    <col min="494" max="494" width="15" customWidth="1"/>
    <col min="495" max="495" width="16.42578125" customWidth="1"/>
    <col min="496" max="496" width="15" customWidth="1"/>
    <col min="497" max="497" width="16.42578125" bestFit="1" customWidth="1"/>
    <col min="498" max="498" width="21.28515625" bestFit="1" customWidth="1"/>
    <col min="499" max="499" width="22.5703125" bestFit="1" customWidth="1"/>
    <col min="500" max="500" width="15" bestFit="1" customWidth="1"/>
    <col min="501" max="501" width="16.42578125" bestFit="1" customWidth="1"/>
    <col min="502" max="502" width="15" bestFit="1" customWidth="1"/>
    <col min="503" max="503" width="16.42578125" bestFit="1" customWidth="1"/>
    <col min="504" max="504" width="15" bestFit="1" customWidth="1"/>
    <col min="505" max="505" width="16.42578125" bestFit="1" customWidth="1"/>
    <col min="506" max="506" width="15" bestFit="1" customWidth="1"/>
    <col min="507" max="507" width="16.42578125" bestFit="1" customWidth="1"/>
    <col min="508" max="508" width="15" bestFit="1" customWidth="1"/>
    <col min="509" max="509" width="16.42578125" customWidth="1"/>
    <col min="510" max="510" width="21.28515625" customWidth="1"/>
    <col min="511" max="511" width="22.5703125" customWidth="1"/>
    <col min="512" max="512" width="15" bestFit="1" customWidth="1"/>
    <col min="513" max="513" width="16.42578125" customWidth="1"/>
    <col min="514" max="514" width="15" customWidth="1"/>
    <col min="515" max="515" width="16.42578125" customWidth="1"/>
    <col min="516" max="516" width="21.28515625" bestFit="1" customWidth="1"/>
    <col min="517" max="517" width="22.5703125" bestFit="1" customWidth="1"/>
    <col min="518" max="518" width="15" bestFit="1" customWidth="1"/>
    <col min="519" max="519" width="16.42578125" bestFit="1" customWidth="1"/>
    <col min="520" max="520" width="15" bestFit="1" customWidth="1"/>
    <col min="521" max="521" width="16.42578125" bestFit="1" customWidth="1"/>
    <col min="522" max="522" width="15" bestFit="1" customWidth="1"/>
    <col min="523" max="523" width="16.42578125" bestFit="1" customWidth="1"/>
    <col min="524" max="524" width="15" bestFit="1" customWidth="1"/>
    <col min="525" max="525" width="16.42578125" bestFit="1" customWidth="1"/>
    <col min="526" max="526" width="15" bestFit="1" customWidth="1"/>
    <col min="527" max="527" width="16.42578125" bestFit="1" customWidth="1"/>
    <col min="528" max="528" width="15" bestFit="1" customWidth="1"/>
    <col min="529" max="529" width="16.42578125" bestFit="1" customWidth="1"/>
    <col min="530" max="530" width="21.28515625" bestFit="1" customWidth="1"/>
    <col min="531" max="531" width="22.5703125" bestFit="1" customWidth="1"/>
    <col min="532" max="532" width="15" bestFit="1" customWidth="1"/>
    <col min="533" max="533" width="16.42578125" bestFit="1" customWidth="1"/>
    <col min="534" max="534" width="15" bestFit="1" customWidth="1"/>
    <col min="535" max="535" width="16.42578125" bestFit="1" customWidth="1"/>
    <col min="536" max="536" width="15" bestFit="1" customWidth="1"/>
    <col min="537" max="537" width="16.42578125" bestFit="1" customWidth="1"/>
    <col min="538" max="538" width="21.28515625" customWidth="1"/>
    <col min="539" max="539" width="22.5703125" bestFit="1" customWidth="1"/>
    <col min="540" max="540" width="15" customWidth="1"/>
    <col min="541" max="541" width="16.42578125" bestFit="1" customWidth="1"/>
    <col min="542" max="542" width="15" customWidth="1"/>
    <col min="543" max="543" width="16.42578125" bestFit="1" customWidth="1"/>
    <col min="544" max="544" width="21.28515625" customWidth="1"/>
    <col min="545" max="545" width="22.5703125" bestFit="1" customWidth="1"/>
    <col min="546" max="546" width="15" bestFit="1" customWidth="1"/>
    <col min="547" max="547" width="16.42578125" bestFit="1" customWidth="1"/>
    <col min="548" max="548" width="15" bestFit="1" customWidth="1"/>
    <col min="549" max="549" width="16.42578125" customWidth="1"/>
    <col min="550" max="550" width="15" bestFit="1" customWidth="1"/>
    <col min="551" max="551" width="16.42578125" customWidth="1"/>
    <col min="552" max="552" width="15" bestFit="1" customWidth="1"/>
    <col min="553" max="553" width="16.42578125" bestFit="1" customWidth="1"/>
    <col min="554" max="554" width="21.28515625" bestFit="1" customWidth="1"/>
    <col min="555" max="555" width="22.5703125" bestFit="1" customWidth="1"/>
    <col min="556" max="556" width="15" customWidth="1"/>
    <col min="557" max="557" width="16.42578125" bestFit="1" customWidth="1"/>
    <col min="558" max="558" width="21.28515625" bestFit="1" customWidth="1"/>
    <col min="559" max="559" width="22.5703125" bestFit="1" customWidth="1"/>
    <col min="560" max="560" width="15" bestFit="1" customWidth="1"/>
    <col min="561" max="561" width="16.42578125" bestFit="1" customWidth="1"/>
    <col min="562" max="562" width="15" bestFit="1" customWidth="1"/>
    <col min="563" max="563" width="16.42578125" customWidth="1"/>
    <col min="564" max="564" width="21.28515625" bestFit="1" customWidth="1"/>
    <col min="565" max="565" width="22.5703125" customWidth="1"/>
    <col min="566" max="566" width="15" bestFit="1" customWidth="1"/>
    <col min="567" max="567" width="16.42578125" customWidth="1"/>
    <col min="568" max="568" width="15" bestFit="1" customWidth="1"/>
    <col min="569" max="569" width="16.42578125" customWidth="1"/>
    <col min="570" max="570" width="15" bestFit="1" customWidth="1"/>
    <col min="571" max="571" width="16.42578125" bestFit="1" customWidth="1"/>
    <col min="572" max="572" width="15" bestFit="1" customWidth="1"/>
    <col min="573" max="573" width="16.42578125" bestFit="1" customWidth="1"/>
    <col min="574" max="574" width="21.28515625" customWidth="1"/>
    <col min="575" max="575" width="22.5703125" bestFit="1" customWidth="1"/>
    <col min="576" max="576" width="15" bestFit="1" customWidth="1"/>
    <col min="577" max="577" width="16.42578125" bestFit="1" customWidth="1"/>
    <col min="578" max="578" width="21.28515625" bestFit="1" customWidth="1"/>
    <col min="579" max="579" width="22.5703125" customWidth="1"/>
    <col min="580" max="580" width="15" customWidth="1"/>
    <col min="581" max="581" width="16.42578125" customWidth="1"/>
    <col min="582" max="582" width="21.28515625" customWidth="1"/>
    <col min="583" max="583" width="22.5703125" customWidth="1"/>
    <col min="584" max="584" width="15" bestFit="1" customWidth="1"/>
    <col min="585" max="585" width="16.42578125" customWidth="1"/>
    <col min="586" max="586" width="21.28515625" customWidth="1"/>
    <col min="587" max="587" width="22.5703125" bestFit="1" customWidth="1"/>
    <col min="588" max="588" width="15" bestFit="1" customWidth="1"/>
    <col min="589" max="589" width="16.42578125" bestFit="1" customWidth="1"/>
    <col min="590" max="590" width="21.28515625" bestFit="1" customWidth="1"/>
    <col min="591" max="591" width="22.5703125" bestFit="1" customWidth="1"/>
    <col min="592" max="592" width="15" bestFit="1" customWidth="1"/>
    <col min="593" max="593" width="16.42578125" bestFit="1" customWidth="1"/>
    <col min="594" max="594" width="15" customWidth="1"/>
    <col min="595" max="595" width="16.42578125" bestFit="1" customWidth="1"/>
    <col min="596" max="596" width="15" bestFit="1" customWidth="1"/>
    <col min="597" max="597" width="16.42578125" customWidth="1"/>
    <col min="598" max="598" width="15" customWidth="1"/>
    <col min="599" max="599" width="16.42578125" customWidth="1"/>
    <col min="600" max="600" width="15" customWidth="1"/>
    <col min="601" max="601" width="16.42578125" bestFit="1" customWidth="1"/>
    <col min="602" max="602" width="15" bestFit="1" customWidth="1"/>
    <col min="603" max="603" width="16.42578125" customWidth="1"/>
    <col min="604" max="604" width="15" bestFit="1" customWidth="1"/>
    <col min="605" max="605" width="16.42578125" bestFit="1" customWidth="1"/>
    <col min="606" max="606" width="15" bestFit="1" customWidth="1"/>
    <col min="607" max="607" width="16.42578125" bestFit="1" customWidth="1"/>
    <col min="608" max="608" width="21.28515625" customWidth="1"/>
    <col min="609" max="609" width="22.5703125" bestFit="1" customWidth="1"/>
    <col min="610" max="610" width="15" bestFit="1" customWidth="1"/>
    <col min="611" max="611" width="16.42578125" bestFit="1" customWidth="1"/>
    <col min="612" max="612" width="15" bestFit="1" customWidth="1"/>
    <col min="613" max="613" width="16.42578125" customWidth="1"/>
    <col min="614" max="614" width="15" bestFit="1" customWidth="1"/>
    <col min="615" max="615" width="16.42578125" bestFit="1" customWidth="1"/>
    <col min="616" max="616" width="21.28515625" bestFit="1" customWidth="1"/>
    <col min="617" max="617" width="22.5703125" bestFit="1" customWidth="1"/>
    <col min="618" max="618" width="15" bestFit="1" customWidth="1"/>
    <col min="619" max="619" width="16.42578125" bestFit="1" customWidth="1"/>
    <col min="620" max="620" width="15" customWidth="1"/>
    <col min="621" max="621" width="16.42578125" bestFit="1" customWidth="1"/>
    <col min="622" max="622" width="21.28515625" bestFit="1" customWidth="1"/>
    <col min="623" max="623" width="22.5703125" bestFit="1" customWidth="1"/>
    <col min="624" max="624" width="15" bestFit="1" customWidth="1"/>
    <col min="625" max="625" width="16.42578125" customWidth="1"/>
    <col min="626" max="626" width="15" bestFit="1" customWidth="1"/>
    <col min="627" max="627" width="16.42578125" bestFit="1" customWidth="1"/>
    <col min="628" max="628" width="15" bestFit="1" customWidth="1"/>
    <col min="629" max="629" width="16.42578125" customWidth="1"/>
    <col min="630" max="630" width="15" customWidth="1"/>
    <col min="631" max="631" width="16.42578125" bestFit="1" customWidth="1"/>
    <col min="632" max="632" width="15" bestFit="1" customWidth="1"/>
    <col min="633" max="633" width="16.42578125" bestFit="1" customWidth="1"/>
    <col min="634" max="634" width="15" bestFit="1" customWidth="1"/>
    <col min="635" max="635" width="16.42578125" bestFit="1" customWidth="1"/>
    <col min="636" max="636" width="21.28515625" bestFit="1" customWidth="1"/>
    <col min="637" max="637" width="22.5703125" customWidth="1"/>
    <col min="638" max="638" width="15" bestFit="1" customWidth="1"/>
    <col min="639" max="639" width="16.42578125" bestFit="1" customWidth="1"/>
    <col min="640" max="640" width="15" bestFit="1" customWidth="1"/>
    <col min="641" max="641" width="16.42578125" bestFit="1" customWidth="1"/>
    <col min="642" max="642" width="21.28515625" customWidth="1"/>
    <col min="643" max="643" width="22.5703125" bestFit="1" customWidth="1"/>
    <col min="644" max="644" width="15" customWidth="1"/>
    <col min="645" max="645" width="16.42578125" bestFit="1" customWidth="1"/>
    <col min="646" max="646" width="15" bestFit="1" customWidth="1"/>
    <col min="647" max="647" width="16.42578125" bestFit="1" customWidth="1"/>
    <col min="648" max="648" width="15" customWidth="1"/>
    <col min="649" max="649" width="16.42578125" bestFit="1" customWidth="1"/>
    <col min="650" max="650" width="15" bestFit="1" customWidth="1"/>
    <col min="651" max="651" width="16.42578125" bestFit="1" customWidth="1"/>
    <col min="652" max="652" width="15" bestFit="1" customWidth="1"/>
    <col min="653" max="653" width="16.42578125" bestFit="1" customWidth="1"/>
    <col min="654" max="654" width="15" bestFit="1" customWidth="1"/>
    <col min="655" max="655" width="16.42578125" customWidth="1"/>
    <col min="656" max="656" width="21.28515625" customWidth="1"/>
    <col min="657" max="657" width="22.5703125" bestFit="1" customWidth="1"/>
    <col min="658" max="658" width="15" bestFit="1" customWidth="1"/>
    <col min="659" max="659" width="16.42578125" customWidth="1"/>
    <col min="660" max="660" width="21.28515625" customWidth="1"/>
    <col min="661" max="661" width="22.5703125" customWidth="1"/>
    <col min="662" max="662" width="15" bestFit="1" customWidth="1"/>
    <col min="663" max="663" width="16.42578125" customWidth="1"/>
    <col min="664" max="664" width="15" bestFit="1" customWidth="1"/>
    <col min="665" max="665" width="16.42578125" customWidth="1"/>
    <col min="666" max="666" width="15" bestFit="1" customWidth="1"/>
    <col min="667" max="667" width="16.42578125" customWidth="1"/>
    <col min="668" max="668" width="15" bestFit="1" customWidth="1"/>
    <col min="669" max="669" width="16.42578125" bestFit="1" customWidth="1"/>
    <col min="670" max="670" width="15" bestFit="1" customWidth="1"/>
    <col min="671" max="671" width="16.42578125" bestFit="1" customWidth="1"/>
    <col min="672" max="672" width="15" bestFit="1" customWidth="1"/>
    <col min="673" max="673" width="16.42578125" bestFit="1" customWidth="1"/>
    <col min="674" max="674" width="21.28515625" bestFit="1" customWidth="1"/>
    <col min="675" max="675" width="22.5703125" bestFit="1" customWidth="1"/>
    <col min="676" max="676" width="15" bestFit="1" customWidth="1"/>
    <col min="677" max="677" width="16.42578125" customWidth="1"/>
    <col min="678" max="678" width="15" bestFit="1" customWidth="1"/>
    <col min="679" max="679" width="16.42578125" bestFit="1" customWidth="1"/>
    <col min="680" max="680" width="21.28515625" bestFit="1" customWidth="1"/>
    <col min="681" max="681" width="22.5703125" bestFit="1" customWidth="1"/>
    <col min="682" max="682" width="15" bestFit="1" customWidth="1"/>
    <col min="683" max="683" width="16.42578125" bestFit="1" customWidth="1"/>
    <col min="684" max="684" width="15" bestFit="1" customWidth="1"/>
    <col min="685" max="685" width="16.42578125" customWidth="1"/>
    <col min="686" max="686" width="21.28515625" bestFit="1" customWidth="1"/>
    <col min="687" max="687" width="22.5703125" customWidth="1"/>
    <col min="688" max="688" width="15" bestFit="1" customWidth="1"/>
    <col min="689" max="689" width="16.42578125" bestFit="1" customWidth="1"/>
    <col min="690" max="690" width="15" bestFit="1" customWidth="1"/>
    <col min="691" max="691" width="16.42578125" bestFit="1" customWidth="1"/>
    <col min="692" max="692" width="15" bestFit="1" customWidth="1"/>
    <col min="693" max="693" width="16.42578125" bestFit="1" customWidth="1"/>
    <col min="694" max="694" width="21.28515625" bestFit="1" customWidth="1"/>
    <col min="695" max="695" width="22.5703125" bestFit="1" customWidth="1"/>
    <col min="696" max="696" width="15" bestFit="1" customWidth="1"/>
    <col min="697" max="697" width="16.42578125" bestFit="1" customWidth="1"/>
    <col min="698" max="698" width="15" bestFit="1" customWidth="1"/>
    <col min="699" max="699" width="16.42578125" bestFit="1" customWidth="1"/>
    <col min="700" max="700" width="15" customWidth="1"/>
    <col min="701" max="701" width="16.42578125" bestFit="1" customWidth="1"/>
    <col min="702" max="702" width="15" bestFit="1" customWidth="1"/>
    <col min="703" max="703" width="16.42578125" bestFit="1" customWidth="1"/>
    <col min="704" max="704" width="21.28515625" customWidth="1"/>
    <col min="705" max="705" width="22.5703125" customWidth="1"/>
    <col min="706" max="706" width="15" customWidth="1"/>
    <col min="707" max="707" width="16.42578125" bestFit="1" customWidth="1"/>
    <col min="708" max="708" width="21.28515625" bestFit="1" customWidth="1"/>
    <col min="709" max="709" width="22.5703125" customWidth="1"/>
    <col min="710" max="710" width="15" customWidth="1"/>
    <col min="711" max="711" width="16.42578125" bestFit="1" customWidth="1"/>
    <col min="712" max="712" width="15" bestFit="1" customWidth="1"/>
    <col min="713" max="713" width="16.42578125" customWidth="1"/>
    <col min="714" max="714" width="21.28515625" customWidth="1"/>
    <col min="715" max="715" width="22.5703125" bestFit="1" customWidth="1"/>
    <col min="716" max="716" width="15" customWidth="1"/>
    <col min="717" max="717" width="16.42578125" customWidth="1"/>
    <col min="718" max="718" width="15" bestFit="1" customWidth="1"/>
    <col min="719" max="719" width="16.42578125" bestFit="1" customWidth="1"/>
    <col min="720" max="720" width="15" bestFit="1" customWidth="1"/>
    <col min="721" max="721" width="16.42578125" bestFit="1" customWidth="1"/>
    <col min="722" max="722" width="15" bestFit="1" customWidth="1"/>
    <col min="723" max="723" width="16.42578125" bestFit="1" customWidth="1"/>
    <col min="724" max="724" width="15" bestFit="1" customWidth="1"/>
    <col min="725" max="725" width="16.42578125" bestFit="1" customWidth="1"/>
    <col min="726" max="726" width="21.28515625" bestFit="1" customWidth="1"/>
    <col min="727" max="727" width="22.5703125" bestFit="1" customWidth="1"/>
    <col min="728" max="728" width="15" bestFit="1" customWidth="1"/>
    <col min="729" max="729" width="16.42578125" bestFit="1" customWidth="1"/>
    <col min="730" max="730" width="21.28515625" bestFit="1" customWidth="1"/>
    <col min="731" max="731" width="22.5703125" bestFit="1" customWidth="1"/>
    <col min="732" max="732" width="15" bestFit="1" customWidth="1"/>
    <col min="733" max="733" width="16.42578125" bestFit="1" customWidth="1"/>
    <col min="734" max="734" width="15" bestFit="1" customWidth="1"/>
    <col min="735" max="735" width="16.42578125" bestFit="1" customWidth="1"/>
    <col min="736" max="736" width="21.28515625" bestFit="1" customWidth="1"/>
    <col min="737" max="737" width="22.5703125" bestFit="1" customWidth="1"/>
    <col min="738" max="738" width="15" bestFit="1" customWidth="1"/>
    <col min="739" max="739" width="16.42578125" customWidth="1"/>
    <col min="740" max="740" width="15" bestFit="1" customWidth="1"/>
    <col min="741" max="741" width="16.42578125" bestFit="1" customWidth="1"/>
    <col min="742" max="742" width="15" bestFit="1" customWidth="1"/>
    <col min="743" max="743" width="16.42578125" bestFit="1" customWidth="1"/>
    <col min="744" max="744" width="15" bestFit="1" customWidth="1"/>
    <col min="745" max="745" width="16.42578125" bestFit="1" customWidth="1"/>
    <col min="746" max="746" width="15" bestFit="1" customWidth="1"/>
    <col min="747" max="747" width="16.42578125" customWidth="1"/>
    <col min="748" max="748" width="21.28515625" bestFit="1" customWidth="1"/>
    <col min="749" max="749" width="22.5703125" bestFit="1" customWidth="1"/>
    <col min="750" max="750" width="15" bestFit="1" customWidth="1"/>
    <col min="751" max="751" width="16.42578125" bestFit="1" customWidth="1"/>
    <col min="752" max="752" width="15" bestFit="1" customWidth="1"/>
    <col min="753" max="753" width="16.42578125" bestFit="1" customWidth="1"/>
    <col min="754" max="754" width="21.28515625" bestFit="1" customWidth="1"/>
    <col min="755" max="755" width="22.5703125" bestFit="1" customWidth="1"/>
    <col min="756" max="756" width="15" bestFit="1" customWidth="1"/>
    <col min="757" max="757" width="16.42578125" bestFit="1" customWidth="1"/>
    <col min="758" max="758" width="15" bestFit="1" customWidth="1"/>
    <col min="759" max="759" width="16.42578125" bestFit="1" customWidth="1"/>
    <col min="760" max="760" width="21.28515625" bestFit="1" customWidth="1"/>
    <col min="761" max="761" width="22.5703125" customWidth="1"/>
    <col min="762" max="762" width="15" customWidth="1"/>
    <col min="763" max="763" width="16.42578125" bestFit="1" customWidth="1"/>
    <col min="764" max="764" width="21.28515625" bestFit="1" customWidth="1"/>
    <col min="765" max="765" width="22.5703125" bestFit="1" customWidth="1"/>
    <col min="766" max="766" width="15" bestFit="1" customWidth="1"/>
    <col min="767" max="767" width="16.42578125" bestFit="1" customWidth="1"/>
    <col min="768" max="768" width="15" bestFit="1" customWidth="1"/>
    <col min="769" max="769" width="16.42578125" bestFit="1" customWidth="1"/>
    <col min="770" max="770" width="15" bestFit="1" customWidth="1"/>
    <col min="771" max="771" width="16.42578125" bestFit="1" customWidth="1"/>
    <col min="772" max="772" width="21.28515625" bestFit="1" customWidth="1"/>
    <col min="773" max="773" width="22.5703125" bestFit="1" customWidth="1"/>
    <col min="774" max="774" width="15" bestFit="1" customWidth="1"/>
    <col min="775" max="775" width="16.42578125" customWidth="1"/>
    <col min="776" max="776" width="15" customWidth="1"/>
    <col min="777" max="777" width="16.42578125" bestFit="1" customWidth="1"/>
    <col min="778" max="778" width="21.28515625" bestFit="1" customWidth="1"/>
    <col min="779" max="779" width="22.5703125" bestFit="1" customWidth="1"/>
    <col min="780" max="780" width="15" bestFit="1" customWidth="1"/>
    <col min="781" max="781" width="16.42578125" bestFit="1" customWidth="1"/>
    <col min="782" max="782" width="21.28515625" bestFit="1" customWidth="1"/>
    <col min="783" max="783" width="22.5703125" bestFit="1" customWidth="1"/>
    <col min="784" max="784" width="15" bestFit="1" customWidth="1"/>
    <col min="785" max="785" width="16.42578125" bestFit="1" customWidth="1"/>
    <col min="786" max="786" width="15" bestFit="1" customWidth="1"/>
    <col min="787" max="787" width="16.42578125" bestFit="1" customWidth="1"/>
    <col min="788" max="788" width="15" bestFit="1" customWidth="1"/>
    <col min="789" max="789" width="16.42578125" bestFit="1" customWidth="1"/>
    <col min="790" max="790" width="15" bestFit="1" customWidth="1"/>
    <col min="791" max="791" width="16.42578125" bestFit="1" customWidth="1"/>
    <col min="792" max="792" width="15" bestFit="1" customWidth="1"/>
    <col min="793" max="793" width="16.42578125" bestFit="1" customWidth="1"/>
    <col min="794" max="794" width="21.28515625" bestFit="1" customWidth="1"/>
    <col min="795" max="795" width="22.5703125" bestFit="1" customWidth="1"/>
    <col min="796" max="796" width="15" bestFit="1" customWidth="1"/>
    <col min="797" max="797" width="16.42578125" bestFit="1" customWidth="1"/>
    <col min="798" max="798" width="21.28515625" bestFit="1" customWidth="1"/>
    <col min="799" max="799" width="22.5703125" bestFit="1" customWidth="1"/>
    <col min="800" max="800" width="15" bestFit="1" customWidth="1"/>
    <col min="801" max="801" width="16.42578125" bestFit="1" customWidth="1"/>
    <col min="802" max="802" width="15" bestFit="1" customWidth="1"/>
    <col min="803" max="803" width="16.42578125" bestFit="1" customWidth="1"/>
    <col min="804" max="804" width="15" bestFit="1" customWidth="1"/>
    <col min="805" max="805" width="16.42578125" bestFit="1" customWidth="1"/>
    <col min="806" max="806" width="21.28515625" bestFit="1" customWidth="1"/>
    <col min="807" max="807" width="22.5703125" bestFit="1" customWidth="1"/>
    <col min="808" max="808" width="15" bestFit="1" customWidth="1"/>
    <col min="809" max="809" width="16.42578125" bestFit="1" customWidth="1"/>
    <col min="810" max="810" width="21.28515625" bestFit="1" customWidth="1"/>
    <col min="811" max="811" width="22.5703125" bestFit="1" customWidth="1"/>
    <col min="812" max="812" width="15" bestFit="1" customWidth="1"/>
    <col min="813" max="813" width="16.42578125" bestFit="1" customWidth="1"/>
    <col min="814" max="814" width="21.28515625" bestFit="1" customWidth="1"/>
    <col min="815" max="815" width="22.5703125" bestFit="1" customWidth="1"/>
    <col min="816" max="816" width="15" bestFit="1" customWidth="1"/>
    <col min="817" max="817" width="16.42578125" bestFit="1" customWidth="1"/>
    <col min="818" max="818" width="21.28515625" bestFit="1" customWidth="1"/>
    <col min="819" max="819" width="22.5703125" bestFit="1" customWidth="1"/>
    <col min="820" max="820" width="15" bestFit="1" customWidth="1"/>
    <col min="821" max="821" width="16.42578125" bestFit="1" customWidth="1"/>
    <col min="822" max="822" width="21.28515625" bestFit="1" customWidth="1"/>
    <col min="823" max="823" width="22.5703125" bestFit="1" customWidth="1"/>
    <col min="824" max="824" width="15" bestFit="1" customWidth="1"/>
    <col min="825" max="825" width="16.42578125" bestFit="1" customWidth="1"/>
    <col min="826" max="826" width="21.28515625" bestFit="1" customWidth="1"/>
    <col min="827" max="827" width="22.5703125" bestFit="1" customWidth="1"/>
    <col min="828" max="828" width="15" bestFit="1" customWidth="1"/>
    <col min="829" max="829" width="16.42578125" bestFit="1" customWidth="1"/>
    <col min="830" max="830" width="21.28515625" bestFit="1" customWidth="1"/>
    <col min="831" max="831" width="22.5703125" bestFit="1" customWidth="1"/>
    <col min="832" max="832" width="15" bestFit="1" customWidth="1"/>
    <col min="833" max="833" width="16.42578125" bestFit="1" customWidth="1"/>
    <col min="834" max="834" width="15" bestFit="1" customWidth="1"/>
    <col min="835" max="835" width="16.42578125" bestFit="1" customWidth="1"/>
    <col min="836" max="836" width="21.28515625" bestFit="1" customWidth="1"/>
    <col min="837" max="837" width="22.5703125" bestFit="1" customWidth="1"/>
    <col min="838" max="838" width="15" bestFit="1" customWidth="1"/>
    <col min="839" max="839" width="16.42578125" bestFit="1" customWidth="1"/>
    <col min="840" max="840" width="21.28515625" bestFit="1" customWidth="1"/>
    <col min="841" max="841" width="22.5703125" bestFit="1" customWidth="1"/>
    <col min="842" max="842" width="15" bestFit="1" customWidth="1"/>
    <col min="843" max="843" width="16.42578125" bestFit="1" customWidth="1"/>
    <col min="844" max="844" width="15" bestFit="1" customWidth="1"/>
    <col min="845" max="845" width="16.42578125" bestFit="1" customWidth="1"/>
    <col min="846" max="846" width="21.28515625" bestFit="1" customWidth="1"/>
    <col min="847" max="847" width="22.5703125" bestFit="1" customWidth="1"/>
    <col min="848" max="848" width="15" bestFit="1" customWidth="1"/>
    <col min="849" max="849" width="16.42578125" bestFit="1" customWidth="1"/>
    <col min="850" max="850" width="21.28515625" bestFit="1" customWidth="1"/>
    <col min="851" max="851" width="22.5703125" bestFit="1" customWidth="1"/>
    <col min="852" max="852" width="15" bestFit="1" customWidth="1"/>
    <col min="853" max="853" width="16.42578125" bestFit="1" customWidth="1"/>
    <col min="854" max="854" width="21.28515625" bestFit="1" customWidth="1"/>
    <col min="855" max="855" width="22.5703125" bestFit="1" customWidth="1"/>
    <col min="856" max="856" width="15" bestFit="1" customWidth="1"/>
    <col min="857" max="857" width="16.42578125" bestFit="1" customWidth="1"/>
    <col min="858" max="858" width="21.28515625" bestFit="1" customWidth="1"/>
    <col min="859" max="859" width="22.5703125" bestFit="1" customWidth="1"/>
    <col min="860" max="860" width="15" bestFit="1" customWidth="1"/>
    <col min="861" max="861" width="16.42578125" bestFit="1" customWidth="1"/>
    <col min="862" max="862" width="15" bestFit="1" customWidth="1"/>
    <col min="863" max="863" width="16.42578125" bestFit="1" customWidth="1"/>
    <col min="864" max="864" width="21.28515625" bestFit="1" customWidth="1"/>
    <col min="865" max="865" width="22.5703125" bestFit="1" customWidth="1"/>
    <col min="866" max="866" width="15" bestFit="1" customWidth="1"/>
    <col min="867" max="867" width="16.42578125" bestFit="1" customWidth="1"/>
    <col min="868" max="868" width="15" bestFit="1" customWidth="1"/>
    <col min="869" max="869" width="16.42578125" bestFit="1" customWidth="1"/>
    <col min="870" max="870" width="21.28515625" bestFit="1" customWidth="1"/>
    <col min="871" max="871" width="22.5703125" bestFit="1" customWidth="1"/>
    <col min="872" max="872" width="15" bestFit="1" customWidth="1"/>
    <col min="873" max="873" width="16.42578125" bestFit="1" customWidth="1"/>
    <col min="874" max="874" width="21.28515625" bestFit="1" customWidth="1"/>
    <col min="875" max="875" width="22.5703125" bestFit="1" customWidth="1"/>
    <col min="876" max="876" width="15" bestFit="1" customWidth="1"/>
    <col min="877" max="877" width="16.42578125" bestFit="1" customWidth="1"/>
    <col min="878" max="878" width="21.28515625" bestFit="1" customWidth="1"/>
    <col min="879" max="879" width="22.5703125" bestFit="1" customWidth="1"/>
    <col min="880" max="880" width="15" bestFit="1" customWidth="1"/>
    <col min="881" max="881" width="16.42578125" bestFit="1" customWidth="1"/>
    <col min="882" max="882" width="21.28515625" bestFit="1" customWidth="1"/>
    <col min="883" max="883" width="22.5703125" bestFit="1" customWidth="1"/>
    <col min="884" max="884" width="15" bestFit="1" customWidth="1"/>
    <col min="885" max="885" width="16.42578125" bestFit="1" customWidth="1"/>
    <col min="886" max="886" width="21.28515625" bestFit="1" customWidth="1"/>
    <col min="887" max="887" width="22.5703125" bestFit="1" customWidth="1"/>
    <col min="888" max="888" width="15" bestFit="1" customWidth="1"/>
    <col min="889" max="889" width="16.42578125" bestFit="1" customWidth="1"/>
    <col min="890" max="890" width="21.28515625" bestFit="1" customWidth="1"/>
    <col min="891" max="891" width="22.5703125" bestFit="1" customWidth="1"/>
    <col min="892" max="892" width="15" bestFit="1" customWidth="1"/>
    <col min="893" max="893" width="16.42578125" bestFit="1" customWidth="1"/>
    <col min="894" max="894" width="21.28515625" bestFit="1" customWidth="1"/>
    <col min="895" max="895" width="22.5703125" bestFit="1" customWidth="1"/>
    <col min="896" max="896" width="15" bestFit="1" customWidth="1"/>
    <col min="897" max="897" width="16.42578125" bestFit="1" customWidth="1"/>
    <col min="898" max="898" width="21.28515625" bestFit="1" customWidth="1"/>
    <col min="899" max="899" width="22.5703125" bestFit="1" customWidth="1"/>
    <col min="900" max="900" width="15" bestFit="1" customWidth="1"/>
    <col min="901" max="901" width="16.42578125" bestFit="1" customWidth="1"/>
    <col min="902" max="902" width="21.28515625" bestFit="1" customWidth="1"/>
    <col min="903" max="903" width="22.5703125" bestFit="1" customWidth="1"/>
    <col min="904" max="904" width="20" bestFit="1" customWidth="1"/>
    <col min="905" max="905" width="21.42578125" bestFit="1" customWidth="1"/>
    <col min="906" max="906" width="6.85546875" bestFit="1" customWidth="1"/>
    <col min="907" max="907" width="7.85546875" bestFit="1" customWidth="1"/>
    <col min="908" max="908" width="4.85546875" bestFit="1" customWidth="1"/>
    <col min="909" max="910" width="7.85546875" bestFit="1" customWidth="1"/>
    <col min="912" max="912" width="8.42578125" bestFit="1" customWidth="1"/>
    <col min="913" max="914" width="7.85546875" bestFit="1" customWidth="1"/>
    <col min="916" max="916" width="8.42578125" bestFit="1" customWidth="1"/>
    <col min="917" max="917" width="6.85546875" bestFit="1" customWidth="1"/>
    <col min="918" max="918" width="7.85546875" bestFit="1" customWidth="1"/>
    <col min="919" max="919" width="4.85546875" bestFit="1" customWidth="1"/>
    <col min="920" max="920" width="6.85546875" bestFit="1" customWidth="1"/>
    <col min="921" max="921" width="7.85546875" bestFit="1" customWidth="1"/>
    <col min="923" max="923" width="8.42578125" bestFit="1" customWidth="1"/>
    <col min="924" max="924" width="6.85546875" bestFit="1" customWidth="1"/>
    <col min="925" max="925" width="7.85546875" bestFit="1" customWidth="1"/>
    <col min="926" max="926" width="4.85546875" bestFit="1" customWidth="1"/>
    <col min="927" max="927" width="6.85546875" bestFit="1" customWidth="1"/>
    <col min="928" max="928" width="7.85546875" bestFit="1" customWidth="1"/>
    <col min="929" max="929" width="4.85546875" bestFit="1" customWidth="1"/>
    <col min="930" max="931" width="7.85546875" bestFit="1" customWidth="1"/>
    <col min="932" max="932" width="4.85546875" bestFit="1" customWidth="1"/>
    <col min="933" max="934" width="7.85546875" bestFit="1" customWidth="1"/>
    <col min="936" max="936" width="8.42578125" bestFit="1" customWidth="1"/>
    <col min="937" max="937" width="6.85546875" bestFit="1" customWidth="1"/>
    <col min="938" max="938" width="7.85546875" bestFit="1" customWidth="1"/>
    <col min="940" max="940" width="8.42578125" bestFit="1" customWidth="1"/>
    <col min="941" max="942" width="7.85546875" bestFit="1" customWidth="1"/>
    <col min="944" max="944" width="8.42578125" bestFit="1" customWidth="1"/>
    <col min="945" max="945" width="6.85546875" bestFit="1" customWidth="1"/>
    <col min="946" max="946" width="7.85546875" bestFit="1" customWidth="1"/>
    <col min="948" max="948" width="8.42578125" bestFit="1" customWidth="1"/>
    <col min="949" max="949" width="6.85546875" bestFit="1" customWidth="1"/>
    <col min="950" max="950" width="7.85546875" bestFit="1" customWidth="1"/>
    <col min="952" max="953" width="8.42578125" bestFit="1" customWidth="1"/>
    <col min="954" max="954" width="6.85546875" bestFit="1" customWidth="1"/>
    <col min="955" max="955" width="4.5703125" bestFit="1" customWidth="1"/>
    <col min="956" max="957" width="6.85546875" bestFit="1" customWidth="1"/>
    <col min="958" max="958" width="4.85546875" bestFit="1" customWidth="1"/>
    <col min="959" max="959" width="6.85546875" bestFit="1" customWidth="1"/>
    <col min="960" max="960" width="7.85546875" bestFit="1" customWidth="1"/>
    <col min="961" max="961" width="4.85546875" bestFit="1" customWidth="1"/>
    <col min="962" max="962" width="6.85546875" bestFit="1" customWidth="1"/>
    <col min="963" max="963" width="7.85546875" bestFit="1" customWidth="1"/>
    <col min="964" max="964" width="4.85546875" bestFit="1" customWidth="1"/>
    <col min="965" max="965" width="7.85546875" bestFit="1" customWidth="1"/>
    <col min="966" max="966" width="4.85546875" bestFit="1" customWidth="1"/>
    <col min="967" max="967" width="7.85546875" bestFit="1" customWidth="1"/>
    <col min="968" max="968" width="4.85546875" bestFit="1" customWidth="1"/>
    <col min="969" max="970" width="7.85546875" bestFit="1" customWidth="1"/>
    <col min="971" max="971" width="4.85546875" bestFit="1" customWidth="1"/>
    <col min="972" max="973" width="7.85546875" bestFit="1" customWidth="1"/>
    <col min="974" max="974" width="4.85546875" bestFit="1" customWidth="1"/>
    <col min="975" max="976" width="7.85546875" bestFit="1" customWidth="1"/>
    <col min="977" max="977" width="4.85546875" bestFit="1" customWidth="1"/>
    <col min="978" max="979" width="7.85546875" bestFit="1" customWidth="1"/>
    <col min="981" max="981" width="8.42578125" bestFit="1" customWidth="1"/>
    <col min="982" max="983" width="6.85546875" bestFit="1" customWidth="1"/>
    <col min="984" max="984" width="4.85546875" bestFit="1" customWidth="1"/>
    <col min="985" max="985" width="6.85546875" bestFit="1" customWidth="1"/>
    <col min="986" max="986" width="7.85546875" bestFit="1" customWidth="1"/>
    <col min="987" max="987" width="4.85546875" bestFit="1" customWidth="1"/>
    <col min="988" max="989" width="7.85546875" bestFit="1" customWidth="1"/>
    <col min="991" max="991" width="8.42578125" bestFit="1" customWidth="1"/>
    <col min="992" max="992" width="6.85546875" bestFit="1" customWidth="1"/>
    <col min="993" max="993" width="7.85546875" bestFit="1" customWidth="1"/>
    <col min="994" max="994" width="4.85546875" bestFit="1" customWidth="1"/>
    <col min="995" max="996" width="7.85546875" bestFit="1" customWidth="1"/>
    <col min="998" max="998" width="8.42578125" bestFit="1" customWidth="1"/>
    <col min="999" max="1000" width="7.85546875" bestFit="1" customWidth="1"/>
    <col min="1001" max="1001" width="4.85546875" bestFit="1" customWidth="1"/>
    <col min="1002" max="1002" width="6.85546875" bestFit="1" customWidth="1"/>
    <col min="1003" max="1003" width="7.85546875" bestFit="1" customWidth="1"/>
    <col min="1004" max="1004" width="4.85546875" bestFit="1" customWidth="1"/>
    <col min="1005" max="1006" width="7.85546875" bestFit="1" customWidth="1"/>
    <col min="1007" max="1007" width="4.85546875" bestFit="1" customWidth="1"/>
    <col min="1008" max="1009" width="7.85546875" bestFit="1" customWidth="1"/>
    <col min="1010" max="1010" width="4.85546875" bestFit="1" customWidth="1"/>
    <col min="1011" max="1012" width="7.85546875" bestFit="1" customWidth="1"/>
    <col min="1013" max="1013" width="4.85546875" bestFit="1" customWidth="1"/>
    <col min="1014" max="1014" width="6.85546875" bestFit="1" customWidth="1"/>
    <col min="1015" max="1015" width="4.85546875" bestFit="1" customWidth="1"/>
    <col min="1016" max="1017" width="7.85546875" bestFit="1" customWidth="1"/>
    <col min="1019" max="1019" width="8.42578125" bestFit="1" customWidth="1"/>
    <col min="1020" max="1021" width="6.85546875" bestFit="1" customWidth="1"/>
    <col min="1022" max="1022" width="4.85546875" bestFit="1" customWidth="1"/>
    <col min="1023" max="1023" width="6.85546875" bestFit="1" customWidth="1"/>
    <col min="1024" max="1024" width="7.85546875" bestFit="1" customWidth="1"/>
    <col min="1026" max="1027" width="8.42578125" bestFit="1" customWidth="1"/>
    <col min="1028" max="1028" width="6.85546875" bestFit="1" customWidth="1"/>
    <col min="1029" max="1029" width="4.85546875" bestFit="1" customWidth="1"/>
    <col min="1030" max="1030" width="6.85546875" bestFit="1" customWidth="1"/>
    <col min="1031" max="1031" width="7.85546875" bestFit="1" customWidth="1"/>
    <col min="1032" max="1032" width="4.85546875" bestFit="1" customWidth="1"/>
    <col min="1033" max="1033" width="6.85546875" bestFit="1" customWidth="1"/>
    <col min="1034" max="1034" width="7.85546875" bestFit="1" customWidth="1"/>
    <col min="1035" max="1035" width="4.85546875" bestFit="1" customWidth="1"/>
    <col min="1036" max="1037" width="7.85546875" bestFit="1" customWidth="1"/>
    <col min="1038" max="1038" width="4.85546875" bestFit="1" customWidth="1"/>
    <col min="1039" max="1039" width="7.85546875" bestFit="1" customWidth="1"/>
    <col min="1040" max="1040" width="4.85546875" bestFit="1" customWidth="1"/>
    <col min="1041" max="1042" width="7.85546875" bestFit="1" customWidth="1"/>
    <col min="1043" max="1043" width="4.85546875" bestFit="1" customWidth="1"/>
    <col min="1044" max="1044" width="6.85546875" bestFit="1" customWidth="1"/>
    <col min="1045" max="1045" width="7.85546875" bestFit="1" customWidth="1"/>
    <col min="1047" max="1047" width="8.42578125" bestFit="1" customWidth="1"/>
    <col min="1048" max="1048" width="6.85546875" bestFit="1" customWidth="1"/>
    <col min="1049" max="1049" width="7.85546875" bestFit="1" customWidth="1"/>
    <col min="1051" max="1051" width="8.42578125" bestFit="1" customWidth="1"/>
    <col min="1052" max="1052" width="6.85546875" bestFit="1" customWidth="1"/>
    <col min="1053" max="1053" width="4.5703125" bestFit="1" customWidth="1"/>
    <col min="1054" max="1055" width="6.85546875" bestFit="1" customWidth="1"/>
    <col min="1056" max="1056" width="4.85546875" bestFit="1" customWidth="1"/>
    <col min="1057" max="1057" width="6.85546875" bestFit="1" customWidth="1"/>
    <col min="1058" max="1058" width="7.85546875" bestFit="1" customWidth="1"/>
    <col min="1059" max="1059" width="4.85546875" bestFit="1" customWidth="1"/>
    <col min="1060" max="1060" width="6.85546875" bestFit="1" customWidth="1"/>
    <col min="1061" max="1061" width="7.85546875" bestFit="1" customWidth="1"/>
    <col min="1062" max="1062" width="4.85546875" bestFit="1" customWidth="1"/>
    <col min="1063" max="1064" width="7.85546875" bestFit="1" customWidth="1"/>
    <col min="1065" max="1065" width="4.85546875" bestFit="1" customWidth="1"/>
    <col min="1066" max="1066" width="6.85546875" bestFit="1" customWidth="1"/>
    <col min="1067" max="1067" width="7.85546875" bestFit="1" customWidth="1"/>
    <col min="1068" max="1068" width="4.85546875" bestFit="1" customWidth="1"/>
    <col min="1069" max="1070" width="7.85546875" bestFit="1" customWidth="1"/>
    <col min="1072" max="1073" width="8.42578125" bestFit="1" customWidth="1"/>
    <col min="1074" max="1074" width="6.85546875" bestFit="1" customWidth="1"/>
    <col min="1075" max="1075" width="4.85546875" bestFit="1" customWidth="1"/>
    <col min="1076" max="1076" width="6.85546875" bestFit="1" customWidth="1"/>
    <col min="1077" max="1077" width="7.85546875" bestFit="1" customWidth="1"/>
    <col min="1079" max="1079" width="8.42578125" bestFit="1" customWidth="1"/>
    <col min="1080" max="1080" width="6.85546875" bestFit="1" customWidth="1"/>
    <col min="1081" max="1081" width="7.85546875" bestFit="1" customWidth="1"/>
    <col min="1082" max="1082" width="4.85546875" bestFit="1" customWidth="1"/>
    <col min="1083" max="1084" width="7.85546875" bestFit="1" customWidth="1"/>
    <col min="1086" max="1086" width="8.42578125" bestFit="1" customWidth="1"/>
    <col min="1087" max="1087" width="6.85546875" bestFit="1" customWidth="1"/>
    <col min="1088" max="1088" width="7.85546875" bestFit="1" customWidth="1"/>
    <col min="1089" max="1089" width="4.85546875" bestFit="1" customWidth="1"/>
    <col min="1090" max="1090" width="6.85546875" bestFit="1" customWidth="1"/>
    <col min="1091" max="1091" width="7.85546875" bestFit="1" customWidth="1"/>
    <col min="1092" max="1092" width="4.85546875" bestFit="1" customWidth="1"/>
    <col min="1093" max="1093" width="6.85546875" bestFit="1" customWidth="1"/>
    <col min="1094" max="1094" width="7.85546875" bestFit="1" customWidth="1"/>
    <col min="1096" max="1096" width="8.42578125" bestFit="1" customWidth="1"/>
    <col min="1097" max="1097" width="6.85546875" bestFit="1" customWidth="1"/>
    <col min="1098" max="1098" width="7.85546875" bestFit="1" customWidth="1"/>
    <col min="1099" max="1099" width="4.85546875" bestFit="1" customWidth="1"/>
    <col min="1100" max="1100" width="6.85546875" bestFit="1" customWidth="1"/>
    <col min="1101" max="1101" width="7.85546875" bestFit="1" customWidth="1"/>
    <col min="1102" max="1102" width="4.85546875" bestFit="1" customWidth="1"/>
    <col min="1103" max="1103" width="6.85546875" bestFit="1" customWidth="1"/>
    <col min="1104" max="1104" width="7.85546875" bestFit="1" customWidth="1"/>
    <col min="1105" max="1105" width="4.85546875" bestFit="1" customWidth="1"/>
    <col min="1106" max="1106" width="6.85546875" bestFit="1" customWidth="1"/>
    <col min="1107" max="1107" width="4.85546875" bestFit="1" customWidth="1"/>
    <col min="1108" max="1109" width="7.85546875" bestFit="1" customWidth="1"/>
    <col min="1111" max="1111" width="8.42578125" bestFit="1" customWidth="1"/>
    <col min="1112" max="1112" width="6.85546875" bestFit="1" customWidth="1"/>
    <col min="1113" max="1113" width="7.85546875" bestFit="1" customWidth="1"/>
    <col min="1115" max="1115" width="8.42578125" bestFit="1" customWidth="1"/>
    <col min="1116" max="1116" width="6.85546875" bestFit="1" customWidth="1"/>
    <col min="1117" max="1117" width="7.85546875" bestFit="1" customWidth="1"/>
    <col min="1118" max="1118" width="4.85546875" bestFit="1" customWidth="1"/>
    <col min="1119" max="1119" width="6.85546875" bestFit="1" customWidth="1"/>
    <col min="1120" max="1120" width="7.85546875" bestFit="1" customWidth="1"/>
    <col min="1122" max="1122" width="8.42578125" bestFit="1" customWidth="1"/>
    <col min="1123" max="1123" width="6.85546875" bestFit="1" customWidth="1"/>
    <col min="1124" max="1124" width="7.85546875" bestFit="1" customWidth="1"/>
    <col min="1125" max="1125" width="4.85546875" bestFit="1" customWidth="1"/>
    <col min="1126" max="1126" width="6.85546875" bestFit="1" customWidth="1"/>
    <col min="1127" max="1127" width="7.85546875" bestFit="1" customWidth="1"/>
    <col min="1128" max="1128" width="4.85546875" bestFit="1" customWidth="1"/>
    <col min="1129" max="1129" width="6.85546875" bestFit="1" customWidth="1"/>
    <col min="1130" max="1130" width="7.85546875" bestFit="1" customWidth="1"/>
    <col min="1131" max="1131" width="4.85546875" bestFit="1" customWidth="1"/>
    <col min="1132" max="1133" width="7.85546875" bestFit="1" customWidth="1"/>
    <col min="1134" max="1134" width="4.85546875" bestFit="1" customWidth="1"/>
    <col min="1135" max="1135" width="7.85546875" bestFit="1" customWidth="1"/>
    <col min="1136" max="1136" width="4.85546875" bestFit="1" customWidth="1"/>
    <col min="1137" max="1138" width="7.85546875" bestFit="1" customWidth="1"/>
    <col min="1140" max="1140" width="8.42578125" bestFit="1" customWidth="1"/>
    <col min="1141" max="1142" width="7.85546875" bestFit="1" customWidth="1"/>
    <col min="1144" max="1144" width="8.42578125" bestFit="1" customWidth="1"/>
    <col min="1145" max="1145" width="6.85546875" bestFit="1" customWidth="1"/>
    <col min="1146" max="1146" width="7.85546875" bestFit="1" customWidth="1"/>
    <col min="1147" max="1147" width="4.85546875" bestFit="1" customWidth="1"/>
    <col min="1148" max="1148" width="6.85546875" bestFit="1" customWidth="1"/>
    <col min="1149" max="1149" width="7.85546875" bestFit="1" customWidth="1"/>
    <col min="1151" max="1151" width="8.42578125" bestFit="1" customWidth="1"/>
    <col min="1152" max="1152" width="6.85546875" bestFit="1" customWidth="1"/>
    <col min="1153" max="1153" width="7.85546875" bestFit="1" customWidth="1"/>
    <col min="1154" max="1154" width="4.85546875" bestFit="1" customWidth="1"/>
    <col min="1155" max="1155" width="6.85546875" bestFit="1" customWidth="1"/>
    <col min="1156" max="1156" width="7.85546875" bestFit="1" customWidth="1"/>
    <col min="1157" max="1157" width="4.85546875" bestFit="1" customWidth="1"/>
    <col min="1158" max="1159" width="7.85546875" bestFit="1" customWidth="1"/>
    <col min="1160" max="1160" width="4.85546875" bestFit="1" customWidth="1"/>
    <col min="1161" max="1161" width="6.85546875" bestFit="1" customWidth="1"/>
    <col min="1162" max="1162" width="7.85546875" bestFit="1" customWidth="1"/>
    <col min="1163" max="1163" width="4.85546875" bestFit="1" customWidth="1"/>
    <col min="1164" max="1164" width="6.85546875" bestFit="1" customWidth="1"/>
    <col min="1165" max="1165" width="7.85546875" bestFit="1" customWidth="1"/>
    <col min="1167" max="1167" width="8.42578125" bestFit="1" customWidth="1"/>
    <col min="1168" max="1168" width="6.85546875" bestFit="1" customWidth="1"/>
    <col min="1169" max="1169" width="7.85546875" bestFit="1" customWidth="1"/>
    <col min="1170" max="1170" width="4.85546875" bestFit="1" customWidth="1"/>
    <col min="1171" max="1171" width="6.85546875" bestFit="1" customWidth="1"/>
    <col min="1172" max="1172" width="7.85546875" bestFit="1" customWidth="1"/>
    <col min="1174" max="1174" width="8.42578125" bestFit="1" customWidth="1"/>
    <col min="1175" max="1176" width="7.85546875" bestFit="1" customWidth="1"/>
    <col min="1177" max="1177" width="4.85546875" bestFit="1" customWidth="1"/>
    <col min="1178" max="1179" width="7.85546875" bestFit="1" customWidth="1"/>
    <col min="1181" max="1181" width="8.42578125" bestFit="1" customWidth="1"/>
    <col min="1182" max="1183" width="7.85546875" bestFit="1" customWidth="1"/>
    <col min="1185" max="1185" width="8.42578125" bestFit="1" customWidth="1"/>
    <col min="1186" max="1186" width="6.85546875" bestFit="1" customWidth="1"/>
    <col min="1187" max="1187" width="7.85546875" bestFit="1" customWidth="1"/>
    <col min="1188" max="1188" width="4.85546875" bestFit="1" customWidth="1"/>
    <col min="1189" max="1189" width="6.85546875" bestFit="1" customWidth="1"/>
    <col min="1190" max="1190" width="7.85546875" bestFit="1" customWidth="1"/>
    <col min="1191" max="1191" width="4.85546875" bestFit="1" customWidth="1"/>
    <col min="1192" max="1192" width="7.85546875" bestFit="1" customWidth="1"/>
    <col min="1193" max="1193" width="4.85546875" bestFit="1" customWidth="1"/>
    <col min="1194" max="1195" width="7.85546875" bestFit="1" customWidth="1"/>
    <col min="1197" max="1197" width="8.42578125" bestFit="1" customWidth="1"/>
    <col min="1198" max="1198" width="6.85546875" bestFit="1" customWidth="1"/>
    <col min="1199" max="1199" width="7.85546875" bestFit="1" customWidth="1"/>
    <col min="1200" max="1200" width="4.85546875" bestFit="1" customWidth="1"/>
    <col min="1201" max="1201" width="6.85546875" bestFit="1" customWidth="1"/>
    <col min="1202" max="1202" width="7.85546875" bestFit="1" customWidth="1"/>
    <col min="1204" max="1204" width="8.42578125" bestFit="1" customWidth="1"/>
    <col min="1205" max="1206" width="7.85546875" bestFit="1" customWidth="1"/>
    <col min="1208" max="1208" width="8.42578125" bestFit="1" customWidth="1"/>
    <col min="1209" max="1209" width="6.85546875" bestFit="1" customWidth="1"/>
    <col min="1210" max="1210" width="7.85546875" bestFit="1" customWidth="1"/>
    <col min="1211" max="1211" width="4.85546875" bestFit="1" customWidth="1"/>
    <col min="1212" max="1212" width="6.85546875" bestFit="1" customWidth="1"/>
    <col min="1213" max="1213" width="7.85546875" bestFit="1" customWidth="1"/>
    <col min="1214" max="1214" width="4.85546875" bestFit="1" customWidth="1"/>
    <col min="1215" max="1215" width="6.85546875" bestFit="1" customWidth="1"/>
    <col min="1216" max="1216" width="7.85546875" bestFit="1" customWidth="1"/>
    <col min="1217" max="1217" width="4.85546875" bestFit="1" customWidth="1"/>
    <col min="1218" max="1218" width="7.85546875" bestFit="1" customWidth="1"/>
    <col min="1219" max="1219" width="4.85546875" bestFit="1" customWidth="1"/>
    <col min="1220" max="1221" width="7.85546875" bestFit="1" customWidth="1"/>
    <col min="1222" max="1222" width="4.85546875" bestFit="1" customWidth="1"/>
    <col min="1223" max="1224" width="7.85546875" bestFit="1" customWidth="1"/>
    <col min="1226" max="1226" width="8.42578125" bestFit="1" customWidth="1"/>
    <col min="1227" max="1227" width="6.85546875" bestFit="1" customWidth="1"/>
    <col min="1228" max="1228" width="7.85546875" bestFit="1" customWidth="1"/>
    <col min="1230" max="1230" width="8.42578125" bestFit="1" customWidth="1"/>
    <col min="1231" max="1231" width="6.85546875" bestFit="1" customWidth="1"/>
    <col min="1232" max="1232" width="7.85546875" bestFit="1" customWidth="1"/>
    <col min="1233" max="1233" width="4.85546875" bestFit="1" customWidth="1"/>
    <col min="1234" max="1234" width="6.85546875" bestFit="1" customWidth="1"/>
    <col min="1235" max="1235" width="7.85546875" bestFit="1" customWidth="1"/>
    <col min="1236" max="1236" width="4.85546875" bestFit="1" customWidth="1"/>
    <col min="1237" max="1238" width="7.85546875" bestFit="1" customWidth="1"/>
    <col min="1240" max="1240" width="8.42578125" bestFit="1" customWidth="1"/>
    <col min="1241" max="1241" width="6.85546875" bestFit="1" customWidth="1"/>
    <col min="1242" max="1242" width="7.85546875" bestFit="1" customWidth="1"/>
    <col min="1244" max="1244" width="8.42578125" bestFit="1" customWidth="1"/>
    <col min="1245" max="1246" width="7.85546875" bestFit="1" customWidth="1"/>
    <col min="1248" max="1248" width="8.42578125" bestFit="1" customWidth="1"/>
    <col min="1249" max="1250" width="6.85546875" bestFit="1" customWidth="1"/>
    <col min="1252" max="1252" width="8.42578125" bestFit="1" customWidth="1"/>
    <col min="1253" max="1254" width="7.85546875" bestFit="1" customWidth="1"/>
    <col min="1256" max="1256" width="8.42578125" bestFit="1" customWidth="1"/>
    <col min="1257" max="1257" width="6.85546875" bestFit="1" customWidth="1"/>
    <col min="1258" max="1258" width="7.85546875" bestFit="1" customWidth="1"/>
    <col min="1260" max="1260" width="8.42578125" bestFit="1" customWidth="1"/>
    <col min="1261" max="1262" width="7.85546875" bestFit="1" customWidth="1"/>
    <col min="1264" max="1264" width="8.42578125" bestFit="1" customWidth="1"/>
    <col min="1265" max="1265" width="6.85546875" bestFit="1" customWidth="1"/>
    <col min="1266" max="1266" width="7.85546875" bestFit="1" customWidth="1"/>
    <col min="1267" max="1267" width="4.85546875" bestFit="1" customWidth="1"/>
    <col min="1268" max="1269" width="7.85546875" bestFit="1" customWidth="1"/>
    <col min="1271" max="1271" width="8.42578125" bestFit="1" customWidth="1"/>
    <col min="1272" max="1273" width="7.85546875" bestFit="1" customWidth="1"/>
    <col min="1275" max="1275" width="8.42578125" bestFit="1" customWidth="1"/>
    <col min="1276" max="1276" width="6.85546875" bestFit="1" customWidth="1"/>
    <col min="1277" max="1277" width="4.85546875" bestFit="1" customWidth="1"/>
    <col min="1278" max="1279" width="7.85546875" bestFit="1" customWidth="1"/>
    <col min="1280" max="1280" width="4.85546875" bestFit="1" customWidth="1"/>
    <col min="1281" max="1282" width="7.85546875" bestFit="1" customWidth="1"/>
    <col min="1284" max="1284" width="8.42578125" bestFit="1" customWidth="1"/>
    <col min="1285" max="1286" width="7.85546875" bestFit="1" customWidth="1"/>
    <col min="1288" max="1288" width="8.42578125" bestFit="1" customWidth="1"/>
    <col min="1289" max="1289" width="6.85546875" bestFit="1" customWidth="1"/>
    <col min="1290" max="1290" width="7.85546875" bestFit="1" customWidth="1"/>
    <col min="1292" max="1292" width="8.42578125" bestFit="1" customWidth="1"/>
    <col min="1293" max="1293" width="6.85546875" bestFit="1" customWidth="1"/>
    <col min="1294" max="1294" width="7.85546875" bestFit="1" customWidth="1"/>
    <col min="1296" max="1296" width="8.42578125" bestFit="1" customWidth="1"/>
    <col min="1297" max="1298" width="6.85546875" bestFit="1" customWidth="1"/>
    <col min="1299" max="1299" width="4.85546875" bestFit="1" customWidth="1"/>
    <col min="1300" max="1300" width="6.85546875" bestFit="1" customWidth="1"/>
    <col min="1301" max="1301" width="7.85546875" bestFit="1" customWidth="1"/>
    <col min="1303" max="1303" width="8.42578125" bestFit="1" customWidth="1"/>
    <col min="1304" max="1304" width="6.85546875" bestFit="1" customWidth="1"/>
    <col min="1305" max="1305" width="7.85546875" bestFit="1" customWidth="1"/>
    <col min="1306" max="1306" width="4.85546875" bestFit="1" customWidth="1"/>
    <col min="1307" max="1307" width="6.85546875" bestFit="1" customWidth="1"/>
    <col min="1308" max="1308" width="7.85546875" bestFit="1" customWidth="1"/>
    <col min="1310" max="1310" width="8.42578125" bestFit="1" customWidth="1"/>
    <col min="1311" max="1312" width="7.85546875" bestFit="1" customWidth="1"/>
    <col min="1314" max="1314" width="8.42578125" bestFit="1" customWidth="1"/>
    <col min="1315" max="1315" width="6.85546875" bestFit="1" customWidth="1"/>
    <col min="1316" max="1316" width="7.85546875" bestFit="1" customWidth="1"/>
    <col min="1318" max="1318" width="8.42578125" bestFit="1" customWidth="1"/>
    <col min="1319" max="1320" width="7.85546875" bestFit="1" customWidth="1"/>
    <col min="1322" max="1322" width="8.42578125" bestFit="1" customWidth="1"/>
    <col min="1323" max="1323" width="6.85546875" bestFit="1" customWidth="1"/>
    <col min="1324" max="1324" width="7.85546875" bestFit="1" customWidth="1"/>
    <col min="1326" max="1326" width="8.42578125" bestFit="1" customWidth="1"/>
    <col min="1327" max="1328" width="7.85546875" bestFit="1" customWidth="1"/>
    <col min="1330" max="1330" width="8.42578125" bestFit="1" customWidth="1"/>
    <col min="1331" max="1331" width="6.85546875" bestFit="1" customWidth="1"/>
    <col min="1332" max="1332" width="7.85546875" bestFit="1" customWidth="1"/>
    <col min="1334" max="1334" width="8.42578125" bestFit="1" customWidth="1"/>
    <col min="1335" max="1336" width="7.85546875" bestFit="1" customWidth="1"/>
    <col min="1338" max="1338" width="8.42578125" bestFit="1" customWidth="1"/>
    <col min="1339" max="1340" width="7.85546875" bestFit="1" customWidth="1"/>
    <col min="1342" max="1342" width="12.5703125" bestFit="1" customWidth="1"/>
  </cols>
  <sheetData>
    <row r="1" spans="2:20" ht="28.5" customHeight="1" x14ac:dyDescent="0.35">
      <c r="B1" s="9"/>
      <c r="C1" s="10"/>
      <c r="D1" s="11"/>
      <c r="E1" s="11"/>
      <c r="F1" s="11"/>
      <c r="G1" s="12"/>
      <c r="H1" s="12"/>
      <c r="I1" s="12"/>
      <c r="J1" s="12"/>
      <c r="M1" s="13"/>
      <c r="N1" s="13"/>
      <c r="O1" s="13"/>
      <c r="P1" s="13"/>
    </row>
    <row r="2" spans="2:20" ht="41.25" customHeight="1" x14ac:dyDescent="0.4">
      <c r="B2" s="14" t="s">
        <v>88</v>
      </c>
      <c r="C2" s="15" t="s">
        <v>89</v>
      </c>
      <c r="D2" s="15" t="s">
        <v>90</v>
      </c>
      <c r="E2" s="10"/>
      <c r="F2" s="10"/>
      <c r="G2" s="12"/>
      <c r="H2" s="12"/>
      <c r="I2" s="16" t="s">
        <v>91</v>
      </c>
      <c r="J2" s="17"/>
      <c r="K2" s="17"/>
      <c r="L2" s="17"/>
      <c r="M2" s="18"/>
      <c r="N2" s="18"/>
      <c r="O2" s="13"/>
      <c r="P2" s="36" t="s">
        <v>98</v>
      </c>
      <c r="Q2" s="36" t="s">
        <v>99</v>
      </c>
      <c r="R2" s="36" t="s">
        <v>100</v>
      </c>
    </row>
    <row r="3" spans="2:20" x14ac:dyDescent="0.25">
      <c r="C3" s="35" t="s">
        <v>92</v>
      </c>
      <c r="I3" s="35" t="s">
        <v>96</v>
      </c>
      <c r="J3" s="35" t="s">
        <v>93</v>
      </c>
      <c r="M3" s="18"/>
      <c r="N3" s="18"/>
      <c r="P3" s="60" t="s">
        <v>94</v>
      </c>
      <c r="Q3" s="60" t="s">
        <v>101</v>
      </c>
      <c r="R3" s="60" t="s">
        <v>102</v>
      </c>
    </row>
    <row r="4" spans="2:20" x14ac:dyDescent="0.25">
      <c r="B4" s="35" t="s">
        <v>94</v>
      </c>
      <c r="C4" t="s">
        <v>96</v>
      </c>
      <c r="D4" t="s">
        <v>97</v>
      </c>
      <c r="I4" s="35" t="s">
        <v>94</v>
      </c>
      <c r="J4">
        <v>1</v>
      </c>
      <c r="K4">
        <v>2</v>
      </c>
      <c r="L4" t="s">
        <v>95</v>
      </c>
      <c r="M4" s="18" t="s">
        <v>89</v>
      </c>
      <c r="N4" s="18" t="s">
        <v>90</v>
      </c>
      <c r="P4" s="39" t="s">
        <v>83</v>
      </c>
      <c r="Q4" s="6">
        <v>100</v>
      </c>
      <c r="R4" s="37">
        <v>3.8834951456310676E-2</v>
      </c>
    </row>
    <row r="5" spans="2:20" x14ac:dyDescent="0.25">
      <c r="B5" s="38" t="s">
        <v>84</v>
      </c>
      <c r="C5">
        <v>4</v>
      </c>
      <c r="D5" s="13">
        <v>9.5238095238095233E-2</v>
      </c>
      <c r="E5" s="13"/>
      <c r="F5" s="13"/>
      <c r="I5" s="38" t="s">
        <v>84</v>
      </c>
      <c r="J5">
        <v>3</v>
      </c>
      <c r="K5">
        <v>1</v>
      </c>
      <c r="L5">
        <v>4</v>
      </c>
      <c r="M5" s="20">
        <f>(COUNT(J5:K5)/2)</f>
        <v>1</v>
      </c>
      <c r="N5" s="21">
        <f>M5/M$19</f>
        <v>0.1</v>
      </c>
      <c r="P5" s="39" t="s">
        <v>86</v>
      </c>
      <c r="Q5" s="6">
        <v>110</v>
      </c>
      <c r="R5" s="37">
        <v>4.2718446601941747E-2</v>
      </c>
      <c r="T5" s="23"/>
    </row>
    <row r="6" spans="2:20" x14ac:dyDescent="0.25">
      <c r="B6" s="38" t="s">
        <v>82</v>
      </c>
      <c r="C6">
        <v>2</v>
      </c>
      <c r="D6" s="13">
        <v>4.7619047619047616E-2</v>
      </c>
      <c r="E6" s="13"/>
      <c r="F6" s="13"/>
      <c r="I6" s="38" t="s">
        <v>82</v>
      </c>
      <c r="J6">
        <v>2</v>
      </c>
      <c r="L6">
        <v>2</v>
      </c>
      <c r="M6" s="20">
        <f t="shared" ref="M6:M18" si="0">(COUNT(J6:K6)/2)</f>
        <v>0.5</v>
      </c>
      <c r="N6" s="21">
        <f t="shared" ref="N6:N17" si="1">M6/M$19</f>
        <v>0.05</v>
      </c>
      <c r="P6" s="39" t="s">
        <v>87</v>
      </c>
      <c r="Q6" s="6">
        <v>90</v>
      </c>
      <c r="R6" s="37">
        <v>3.4951456310679613E-2</v>
      </c>
      <c r="T6" s="23"/>
    </row>
    <row r="7" spans="2:20" x14ac:dyDescent="0.25">
      <c r="B7" s="38" t="s">
        <v>83</v>
      </c>
      <c r="C7">
        <v>1</v>
      </c>
      <c r="D7" s="13">
        <v>2.3809523809523808E-2</v>
      </c>
      <c r="E7" s="13"/>
      <c r="F7" s="13"/>
      <c r="I7" s="38" t="s">
        <v>83</v>
      </c>
      <c r="J7">
        <v>1</v>
      </c>
      <c r="L7">
        <v>1</v>
      </c>
      <c r="M7" s="20">
        <f t="shared" si="0"/>
        <v>0.5</v>
      </c>
      <c r="N7" s="21">
        <f t="shared" si="1"/>
        <v>0.05</v>
      </c>
      <c r="P7" s="39" t="s">
        <v>84</v>
      </c>
      <c r="Q7" s="6">
        <v>230</v>
      </c>
      <c r="R7" s="37">
        <v>8.9320388349514557E-2</v>
      </c>
      <c r="T7" s="23"/>
    </row>
    <row r="8" spans="2:20" x14ac:dyDescent="0.25">
      <c r="B8" s="38" t="s">
        <v>85</v>
      </c>
      <c r="C8">
        <v>2</v>
      </c>
      <c r="D8" s="13">
        <v>4.7619047619047616E-2</v>
      </c>
      <c r="E8" s="13"/>
      <c r="F8" s="13"/>
      <c r="I8" s="38" t="s">
        <v>85</v>
      </c>
      <c r="J8">
        <v>1</v>
      </c>
      <c r="K8">
        <v>1</v>
      </c>
      <c r="L8">
        <v>2</v>
      </c>
      <c r="M8" s="20">
        <f t="shared" si="0"/>
        <v>1</v>
      </c>
      <c r="N8" s="21">
        <f t="shared" si="1"/>
        <v>0.1</v>
      </c>
      <c r="P8" s="39" t="s">
        <v>85</v>
      </c>
      <c r="Q8" s="6">
        <v>90</v>
      </c>
      <c r="R8" s="37">
        <v>3.4951456310679613E-2</v>
      </c>
      <c r="T8" s="23"/>
    </row>
    <row r="9" spans="2:20" x14ac:dyDescent="0.25">
      <c r="B9" s="38" t="s">
        <v>86</v>
      </c>
      <c r="C9">
        <v>2</v>
      </c>
      <c r="D9" s="13">
        <v>4.7619047619047616E-2</v>
      </c>
      <c r="E9" s="13"/>
      <c r="F9" s="13"/>
      <c r="I9" s="38" t="s">
        <v>86</v>
      </c>
      <c r="J9">
        <v>1</v>
      </c>
      <c r="K9">
        <v>1</v>
      </c>
      <c r="L9">
        <v>2</v>
      </c>
      <c r="M9" s="20">
        <f t="shared" si="0"/>
        <v>1</v>
      </c>
      <c r="N9" s="21">
        <f t="shared" si="1"/>
        <v>0.1</v>
      </c>
      <c r="P9" s="39" t="s">
        <v>82</v>
      </c>
      <c r="Q9" s="6">
        <v>200</v>
      </c>
      <c r="R9" s="37">
        <v>7.7669902912621352E-2</v>
      </c>
      <c r="T9" s="23"/>
    </row>
    <row r="10" spans="2:20" x14ac:dyDescent="0.25">
      <c r="B10" s="38" t="s">
        <v>87</v>
      </c>
      <c r="C10">
        <v>2</v>
      </c>
      <c r="D10" s="13">
        <v>4.7619047619047616E-2</v>
      </c>
      <c r="E10" s="13"/>
      <c r="F10" s="13"/>
      <c r="I10" s="38" t="s">
        <v>87</v>
      </c>
      <c r="K10">
        <v>2</v>
      </c>
      <c r="L10">
        <v>2</v>
      </c>
      <c r="M10" s="20">
        <f t="shared" si="0"/>
        <v>0.5</v>
      </c>
      <c r="N10" s="21">
        <f t="shared" si="1"/>
        <v>0.05</v>
      </c>
      <c r="P10" s="39" t="s">
        <v>109</v>
      </c>
      <c r="Q10" s="6">
        <v>10</v>
      </c>
      <c r="R10" s="37">
        <v>3.8834951456310678E-3</v>
      </c>
      <c r="T10" s="23"/>
    </row>
    <row r="11" spans="2:20" x14ac:dyDescent="0.25">
      <c r="B11" s="38" t="s">
        <v>109</v>
      </c>
      <c r="C11">
        <v>1</v>
      </c>
      <c r="D11" s="13">
        <v>2.3809523809523808E-2</v>
      </c>
      <c r="E11" s="13"/>
      <c r="F11" s="13"/>
      <c r="I11" s="38" t="s">
        <v>109</v>
      </c>
      <c r="J11">
        <v>1</v>
      </c>
      <c r="L11">
        <v>1</v>
      </c>
      <c r="M11" s="20">
        <f t="shared" si="0"/>
        <v>0.5</v>
      </c>
      <c r="N11" s="21">
        <f t="shared" si="1"/>
        <v>0.05</v>
      </c>
      <c r="P11" s="39" t="s">
        <v>103</v>
      </c>
      <c r="Q11" s="6">
        <v>80</v>
      </c>
      <c r="R11" s="37">
        <v>3.1067961165048542E-2</v>
      </c>
      <c r="T11" s="23"/>
    </row>
    <row r="12" spans="2:20" x14ac:dyDescent="0.25">
      <c r="B12" s="38" t="s">
        <v>103</v>
      </c>
      <c r="C12">
        <v>1</v>
      </c>
      <c r="D12" s="13">
        <v>2.3809523809523808E-2</v>
      </c>
      <c r="E12" s="13"/>
      <c r="F12" s="13"/>
      <c r="I12" s="38" t="s">
        <v>103</v>
      </c>
      <c r="J12">
        <v>1</v>
      </c>
      <c r="L12">
        <v>1</v>
      </c>
      <c r="M12" s="20">
        <f t="shared" si="0"/>
        <v>0.5</v>
      </c>
      <c r="N12" s="21">
        <f t="shared" si="1"/>
        <v>0.05</v>
      </c>
      <c r="P12" s="39" t="s">
        <v>110</v>
      </c>
      <c r="Q12" s="6">
        <v>20</v>
      </c>
      <c r="R12" s="37">
        <v>7.7669902912621356E-3</v>
      </c>
      <c r="T12" s="23"/>
    </row>
    <row r="13" spans="2:20" x14ac:dyDescent="0.25">
      <c r="B13" s="38" t="s">
        <v>110</v>
      </c>
      <c r="C13">
        <v>1</v>
      </c>
      <c r="D13" s="13">
        <v>2.3809523809523808E-2</v>
      </c>
      <c r="E13" s="13"/>
      <c r="F13" s="13"/>
      <c r="I13" s="38" t="s">
        <v>110</v>
      </c>
      <c r="K13">
        <v>1</v>
      </c>
      <c r="L13">
        <v>1</v>
      </c>
      <c r="M13" s="20">
        <f t="shared" si="0"/>
        <v>0.5</v>
      </c>
      <c r="N13" s="21">
        <f t="shared" si="1"/>
        <v>0.05</v>
      </c>
      <c r="P13" s="39" t="s">
        <v>119</v>
      </c>
      <c r="Q13" s="6">
        <v>1240</v>
      </c>
      <c r="R13" s="37">
        <v>0.48155339805825242</v>
      </c>
      <c r="T13" s="23"/>
    </row>
    <row r="14" spans="2:20" x14ac:dyDescent="0.25">
      <c r="B14" s="38" t="s">
        <v>119</v>
      </c>
      <c r="C14">
        <v>15</v>
      </c>
      <c r="D14" s="13">
        <v>0.35714285714285715</v>
      </c>
      <c r="E14" s="13"/>
      <c r="F14" s="25"/>
      <c r="I14" s="38" t="s">
        <v>119</v>
      </c>
      <c r="J14">
        <v>10</v>
      </c>
      <c r="K14">
        <v>5</v>
      </c>
      <c r="L14">
        <v>15</v>
      </c>
      <c r="M14" s="20">
        <f t="shared" si="0"/>
        <v>1</v>
      </c>
      <c r="N14" s="21">
        <f t="shared" si="1"/>
        <v>0.1</v>
      </c>
      <c r="P14" s="39" t="s">
        <v>126</v>
      </c>
      <c r="Q14" s="6">
        <v>195</v>
      </c>
      <c r="R14" s="37">
        <v>7.5728155339805828E-2</v>
      </c>
      <c r="T14" s="23"/>
    </row>
    <row r="15" spans="2:20" x14ac:dyDescent="0.25">
      <c r="B15" s="38" t="s">
        <v>126</v>
      </c>
      <c r="C15">
        <v>7</v>
      </c>
      <c r="D15" s="13">
        <v>0.16666666666666666</v>
      </c>
      <c r="E15" s="13"/>
      <c r="F15" s="13"/>
      <c r="I15" s="38" t="s">
        <v>126</v>
      </c>
      <c r="J15">
        <v>5</v>
      </c>
      <c r="K15">
        <v>2</v>
      </c>
      <c r="L15">
        <v>7</v>
      </c>
      <c r="M15" s="20">
        <f t="shared" si="0"/>
        <v>1</v>
      </c>
      <c r="N15" s="21">
        <f t="shared" si="1"/>
        <v>0.1</v>
      </c>
      <c r="P15" s="39" t="s">
        <v>122</v>
      </c>
      <c r="Q15" s="6">
        <v>10</v>
      </c>
      <c r="R15" s="37">
        <v>3.8834951456310678E-3</v>
      </c>
      <c r="T15" s="23"/>
    </row>
    <row r="16" spans="2:20" x14ac:dyDescent="0.25">
      <c r="B16" s="38" t="s">
        <v>122</v>
      </c>
      <c r="C16">
        <v>1</v>
      </c>
      <c r="D16" s="13">
        <v>2.3809523809523808E-2</v>
      </c>
      <c r="E16" s="13"/>
      <c r="F16" s="13"/>
      <c r="I16" s="38" t="s">
        <v>122</v>
      </c>
      <c r="J16">
        <v>1</v>
      </c>
      <c r="L16">
        <v>1</v>
      </c>
      <c r="M16" s="20">
        <f t="shared" si="0"/>
        <v>0.5</v>
      </c>
      <c r="N16" s="21">
        <f t="shared" si="1"/>
        <v>0.05</v>
      </c>
      <c r="P16" s="39" t="s">
        <v>124</v>
      </c>
      <c r="Q16" s="6">
        <v>150</v>
      </c>
      <c r="R16" s="37">
        <v>5.8252427184466021E-2</v>
      </c>
      <c r="T16" s="23"/>
    </row>
    <row r="17" spans="2:20" x14ac:dyDescent="0.25">
      <c r="B17" s="38" t="s">
        <v>124</v>
      </c>
      <c r="C17">
        <v>2</v>
      </c>
      <c r="D17" s="13">
        <v>4.7619047619047616E-2</v>
      </c>
      <c r="E17" s="13"/>
      <c r="F17" s="13"/>
      <c r="I17" s="38" t="s">
        <v>124</v>
      </c>
      <c r="J17">
        <v>1</v>
      </c>
      <c r="K17">
        <v>1</v>
      </c>
      <c r="L17">
        <v>2</v>
      </c>
      <c r="M17" s="20">
        <f t="shared" si="0"/>
        <v>1</v>
      </c>
      <c r="N17" s="21">
        <f t="shared" si="1"/>
        <v>0.1</v>
      </c>
      <c r="P17" s="39" t="s">
        <v>117</v>
      </c>
      <c r="Q17" s="6">
        <v>50</v>
      </c>
      <c r="R17" s="37">
        <v>1.9417475728155338E-2</v>
      </c>
      <c r="T17" s="23"/>
    </row>
    <row r="18" spans="2:20" x14ac:dyDescent="0.25">
      <c r="B18" s="38" t="s">
        <v>117</v>
      </c>
      <c r="C18">
        <v>1</v>
      </c>
      <c r="D18" s="13">
        <v>2.3809523809523808E-2</v>
      </c>
      <c r="E18" s="13"/>
      <c r="F18" s="13"/>
      <c r="I18" s="38" t="s">
        <v>117</v>
      </c>
      <c r="J18">
        <v>1</v>
      </c>
      <c r="L18">
        <v>1</v>
      </c>
      <c r="M18" s="20">
        <f t="shared" si="0"/>
        <v>0.5</v>
      </c>
      <c r="N18" s="21">
        <f>M18/M$19</f>
        <v>0.05</v>
      </c>
      <c r="P18" s="22" t="s">
        <v>95</v>
      </c>
      <c r="Q18" s="6">
        <v>2575</v>
      </c>
      <c r="R18" s="37">
        <v>1</v>
      </c>
      <c r="T18" s="23"/>
    </row>
    <row r="19" spans="2:20" x14ac:dyDescent="0.25">
      <c r="B19" s="19" t="s">
        <v>95</v>
      </c>
      <c r="C19">
        <v>42</v>
      </c>
      <c r="D19" s="13">
        <v>1</v>
      </c>
      <c r="E19" s="13"/>
      <c r="F19" s="13"/>
      <c r="I19" s="19" t="s">
        <v>95</v>
      </c>
      <c r="J19">
        <v>28</v>
      </c>
      <c r="K19">
        <v>14</v>
      </c>
      <c r="L19">
        <v>42</v>
      </c>
      <c r="M19" s="27">
        <f>SUM(M5:M18)</f>
        <v>10</v>
      </c>
      <c r="N19" s="28">
        <f>SUM(N5:N18)</f>
        <v>1</v>
      </c>
      <c r="Q19"/>
      <c r="R19"/>
      <c r="T19" s="23"/>
    </row>
    <row r="20" spans="2:20" x14ac:dyDescent="0.25">
      <c r="E20" s="13"/>
      <c r="F20" s="13"/>
      <c r="Q20"/>
      <c r="R20"/>
      <c r="T20" s="23"/>
    </row>
    <row r="21" spans="2:20" x14ac:dyDescent="0.25">
      <c r="E21" s="13"/>
      <c r="F21" s="13"/>
      <c r="Q21"/>
      <c r="R21"/>
    </row>
    <row r="22" spans="2:20" x14ac:dyDescent="0.25">
      <c r="E22" s="13"/>
      <c r="F22" s="13"/>
      <c r="Q22"/>
      <c r="R22"/>
    </row>
    <row r="23" spans="2:20" x14ac:dyDescent="0.25">
      <c r="E23" s="13"/>
      <c r="F23" s="24"/>
      <c r="Q23"/>
      <c r="R23"/>
      <c r="T23" s="29"/>
    </row>
    <row r="24" spans="2:20" x14ac:dyDescent="0.25">
      <c r="E24" s="13"/>
      <c r="F24" s="13"/>
      <c r="Q24"/>
      <c r="R24"/>
      <c r="T24" s="29"/>
    </row>
    <row r="25" spans="2:20" x14ac:dyDescent="0.25">
      <c r="E25" s="13"/>
      <c r="F25" s="13"/>
      <c r="Q25"/>
      <c r="R25"/>
      <c r="T25" s="30"/>
    </row>
    <row r="26" spans="2:20" x14ac:dyDescent="0.25">
      <c r="E26" s="13"/>
      <c r="F26" s="13"/>
      <c r="Q26"/>
      <c r="R26"/>
      <c r="T26" s="30"/>
    </row>
    <row r="27" spans="2:20" x14ac:dyDescent="0.25">
      <c r="E27" s="13"/>
      <c r="F27" s="13"/>
      <c r="Q27"/>
      <c r="R27"/>
      <c r="T27" s="30"/>
    </row>
    <row r="28" spans="2:20" x14ac:dyDescent="0.25">
      <c r="E28" s="13"/>
      <c r="F28" s="13"/>
      <c r="Q28"/>
      <c r="R28"/>
      <c r="T28" s="30"/>
    </row>
    <row r="29" spans="2:20" x14ac:dyDescent="0.25">
      <c r="E29" s="13"/>
      <c r="F29" s="13"/>
      <c r="Q29"/>
      <c r="R29"/>
      <c r="T29" s="30"/>
    </row>
    <row r="30" spans="2:20" x14ac:dyDescent="0.25">
      <c r="E30" s="13"/>
      <c r="F30" s="13"/>
      <c r="Q30"/>
      <c r="R30"/>
      <c r="T30" s="30"/>
    </row>
    <row r="31" spans="2:20" x14ac:dyDescent="0.25">
      <c r="E31" s="13"/>
      <c r="F31" s="13"/>
      <c r="Q31"/>
      <c r="R31"/>
      <c r="T31" s="30"/>
    </row>
    <row r="32" spans="2:20" x14ac:dyDescent="0.25">
      <c r="E32" s="13"/>
      <c r="F32" s="13"/>
      <c r="Q32"/>
      <c r="R32"/>
      <c r="T32" s="30"/>
    </row>
    <row r="33" spans="5:20" x14ac:dyDescent="0.25">
      <c r="E33" s="13"/>
      <c r="F33" s="13"/>
      <c r="Q33"/>
      <c r="R33"/>
      <c r="T33" s="30"/>
    </row>
    <row r="34" spans="5:20" x14ac:dyDescent="0.25">
      <c r="E34" s="13"/>
      <c r="F34" s="13"/>
      <c r="Q34"/>
      <c r="R34"/>
      <c r="T34" s="30"/>
    </row>
    <row r="35" spans="5:20" x14ac:dyDescent="0.25">
      <c r="E35" s="13"/>
      <c r="F35" s="13"/>
      <c r="Q35"/>
      <c r="R35"/>
      <c r="T35" s="30"/>
    </row>
    <row r="36" spans="5:20" x14ac:dyDescent="0.25">
      <c r="E36" s="13"/>
      <c r="F36" s="13"/>
      <c r="Q36"/>
      <c r="R36"/>
      <c r="T36" s="30"/>
    </row>
    <row r="37" spans="5:20" x14ac:dyDescent="0.25">
      <c r="E37" s="13"/>
      <c r="F37" s="13"/>
      <c r="Q37"/>
      <c r="R37"/>
      <c r="T37" s="30"/>
    </row>
    <row r="38" spans="5:20" x14ac:dyDescent="0.25">
      <c r="E38" s="13"/>
      <c r="F38" s="13"/>
      <c r="Q38"/>
      <c r="R38"/>
      <c r="T38" s="30"/>
    </row>
    <row r="39" spans="5:20" x14ac:dyDescent="0.25">
      <c r="E39" s="13"/>
      <c r="F39" s="13"/>
      <c r="Q39"/>
      <c r="R39"/>
    </row>
    <row r="40" spans="5:20" x14ac:dyDescent="0.25">
      <c r="E40" s="13"/>
      <c r="F40" s="13"/>
      <c r="Q40"/>
      <c r="R40"/>
    </row>
    <row r="41" spans="5:20" x14ac:dyDescent="0.25">
      <c r="E41" s="13"/>
      <c r="F41" s="13"/>
      <c r="Q41"/>
      <c r="R41"/>
    </row>
    <row r="42" spans="5:20" x14ac:dyDescent="0.25">
      <c r="E42" s="13"/>
      <c r="F42" s="13"/>
      <c r="Q42"/>
      <c r="R42"/>
    </row>
    <row r="43" spans="5:20" x14ac:dyDescent="0.25">
      <c r="E43" s="13"/>
      <c r="F43" s="13"/>
      <c r="Q43"/>
      <c r="R43"/>
    </row>
    <row r="44" spans="5:20" x14ac:dyDescent="0.25">
      <c r="E44" s="13"/>
      <c r="F44" s="13"/>
      <c r="Q44"/>
      <c r="R44"/>
    </row>
    <row r="45" spans="5:20" x14ac:dyDescent="0.25">
      <c r="E45" s="13"/>
      <c r="F45" s="13"/>
      <c r="Q45"/>
      <c r="R45"/>
    </row>
    <row r="46" spans="5:20" x14ac:dyDescent="0.25">
      <c r="E46" s="13"/>
      <c r="F46" s="13"/>
      <c r="Q46"/>
      <c r="R46"/>
    </row>
    <row r="47" spans="5:20" x14ac:dyDescent="0.25">
      <c r="E47" s="13"/>
      <c r="F47" s="13"/>
      <c r="Q47"/>
      <c r="R47"/>
    </row>
    <row r="48" spans="5:20" x14ac:dyDescent="0.25">
      <c r="E48" s="13"/>
      <c r="F48" s="13"/>
      <c r="Q48"/>
      <c r="R48"/>
    </row>
    <row r="49" spans="4:18" x14ac:dyDescent="0.25">
      <c r="E49" s="13"/>
      <c r="F49" s="13"/>
      <c r="Q49"/>
      <c r="R49"/>
    </row>
    <row r="50" spans="4:18" x14ac:dyDescent="0.25">
      <c r="E50" s="13"/>
      <c r="F50" s="13"/>
      <c r="Q50"/>
      <c r="R50"/>
    </row>
    <row r="51" spans="4:18" x14ac:dyDescent="0.25">
      <c r="E51" s="13"/>
      <c r="F51" s="13"/>
      <c r="Q51"/>
      <c r="R51"/>
    </row>
    <row r="52" spans="4:18" x14ac:dyDescent="0.25">
      <c r="E52" s="13"/>
      <c r="F52" s="13"/>
      <c r="Q52"/>
      <c r="R52"/>
    </row>
    <row r="53" spans="4:18" x14ac:dyDescent="0.25">
      <c r="E53" s="13"/>
      <c r="F53" s="13"/>
      <c r="Q53"/>
      <c r="R53"/>
    </row>
    <row r="54" spans="4:18" x14ac:dyDescent="0.25">
      <c r="E54" s="13"/>
      <c r="F54" s="13"/>
      <c r="Q54"/>
      <c r="R54"/>
    </row>
    <row r="55" spans="4:18" x14ac:dyDescent="0.25">
      <c r="E55" s="13"/>
      <c r="F55" s="13"/>
      <c r="Q55"/>
      <c r="R55"/>
    </row>
    <row r="56" spans="4:18" x14ac:dyDescent="0.25">
      <c r="E56" s="13"/>
      <c r="F56" s="13"/>
      <c r="Q56"/>
      <c r="R56"/>
    </row>
    <row r="57" spans="4:18" x14ac:dyDescent="0.25">
      <c r="E57" s="13"/>
      <c r="F57" s="13"/>
      <c r="Q57"/>
      <c r="R57"/>
    </row>
    <row r="58" spans="4:18" x14ac:dyDescent="0.25">
      <c r="E58" s="13"/>
      <c r="F58" s="13"/>
      <c r="Q58"/>
      <c r="R58"/>
    </row>
    <row r="59" spans="4:18" x14ac:dyDescent="0.25">
      <c r="E59" s="13"/>
      <c r="F59" s="13"/>
      <c r="Q59"/>
      <c r="R59"/>
    </row>
    <row r="60" spans="4:18" x14ac:dyDescent="0.25">
      <c r="E60" s="13"/>
      <c r="F60" s="13"/>
      <c r="Q60"/>
      <c r="R60"/>
    </row>
    <row r="61" spans="4:18" x14ac:dyDescent="0.25">
      <c r="E61" s="13"/>
      <c r="F61" s="13"/>
      <c r="Q61"/>
      <c r="R61"/>
    </row>
    <row r="62" spans="4:18" x14ac:dyDescent="0.25">
      <c r="P62" s="12"/>
      <c r="Q62" s="12"/>
      <c r="R62" s="12"/>
    </row>
    <row r="63" spans="4:18" x14ac:dyDescent="0.25">
      <c r="E63" s="19"/>
      <c r="F63" s="19"/>
      <c r="G63" s="31"/>
      <c r="H63" s="32"/>
      <c r="M63" s="12"/>
      <c r="N63" s="12"/>
      <c r="O63" s="12"/>
      <c r="P63" s="12"/>
      <c r="Q63" s="12"/>
      <c r="R63" s="12"/>
    </row>
    <row r="64" spans="4:18" x14ac:dyDescent="0.25">
      <c r="D64" s="33"/>
      <c r="E64" s="19"/>
      <c r="F64" s="19"/>
      <c r="G64" s="31"/>
      <c r="H64" s="32"/>
      <c r="I64" s="26"/>
      <c r="J64" s="34"/>
      <c r="K64" s="23"/>
      <c r="L64" s="13"/>
      <c r="M64" s="12"/>
      <c r="N64" s="12"/>
      <c r="O64" s="12"/>
      <c r="P64" s="12"/>
      <c r="Q64" s="12"/>
      <c r="R64" s="12"/>
    </row>
    <row r="65" spans="4:18" x14ac:dyDescent="0.25">
      <c r="D65" s="33"/>
      <c r="E65" s="19"/>
      <c r="F65" s="19"/>
      <c r="G65" s="31"/>
      <c r="H65" s="32"/>
      <c r="I65" s="26"/>
      <c r="J65" s="34"/>
      <c r="K65" s="23"/>
      <c r="L65" s="13"/>
      <c r="M65" s="12"/>
      <c r="N65" s="12"/>
      <c r="O65" s="12"/>
      <c r="P65" s="12"/>
      <c r="Q65" s="12"/>
      <c r="R65" s="12"/>
    </row>
    <row r="66" spans="4:18" x14ac:dyDescent="0.25">
      <c r="D66" s="33"/>
      <c r="E66" s="19"/>
      <c r="F66" s="19"/>
      <c r="G66" s="31"/>
      <c r="H66" s="32"/>
      <c r="I66" s="26"/>
      <c r="L66" s="13"/>
      <c r="M66" s="12"/>
      <c r="N66" s="12"/>
      <c r="O66" s="12"/>
      <c r="P66" s="12"/>
      <c r="Q66" s="12"/>
      <c r="R66" s="12"/>
    </row>
    <row r="67" spans="4:18" x14ac:dyDescent="0.25">
      <c r="D67" s="33"/>
      <c r="E67" s="19"/>
      <c r="F67" s="19"/>
      <c r="G67" s="31"/>
      <c r="H67" s="32"/>
      <c r="I67" s="26"/>
      <c r="L67" s="13"/>
      <c r="M67" s="12"/>
      <c r="N67" s="12"/>
      <c r="O67" s="12"/>
      <c r="P67" s="12"/>
      <c r="Q67" s="12"/>
      <c r="R67" s="12"/>
    </row>
    <row r="68" spans="4:18" x14ac:dyDescent="0.25">
      <c r="D68" s="33"/>
      <c r="E68" s="19"/>
      <c r="F68" s="19"/>
      <c r="G68" s="31"/>
      <c r="H68" s="32"/>
      <c r="I68" s="26"/>
      <c r="L68" s="13"/>
      <c r="M68" s="12"/>
      <c r="N68" s="12"/>
      <c r="O68" s="12"/>
      <c r="P68" s="12"/>
      <c r="Q68" s="12"/>
      <c r="R68" s="12"/>
    </row>
    <row r="69" spans="4:18" x14ac:dyDescent="0.25">
      <c r="D69" s="33"/>
      <c r="E69" s="19"/>
      <c r="F69" s="19"/>
      <c r="G69" s="31"/>
      <c r="H69" s="32"/>
      <c r="I69" s="26"/>
      <c r="L69" s="13"/>
      <c r="M69" s="12"/>
      <c r="N69" s="12"/>
      <c r="O69" s="12"/>
      <c r="P69" s="12"/>
      <c r="Q69" s="12"/>
      <c r="R69" s="12"/>
    </row>
    <row r="70" spans="4:18" x14ac:dyDescent="0.25">
      <c r="D70" s="33"/>
      <c r="E70" s="19"/>
      <c r="F70" s="19"/>
      <c r="G70" s="31"/>
      <c r="H70" s="32"/>
      <c r="I70" s="26"/>
      <c r="L70" s="13"/>
      <c r="M70" s="12"/>
      <c r="N70" s="12"/>
      <c r="O70" s="12"/>
      <c r="P70" s="12"/>
      <c r="Q70" s="12"/>
      <c r="R70" s="12"/>
    </row>
    <row r="71" spans="4:18" x14ac:dyDescent="0.25">
      <c r="D71" s="33"/>
      <c r="E71" s="19"/>
      <c r="F71" s="19"/>
      <c r="G71" s="31"/>
      <c r="H71" s="32"/>
      <c r="I71" s="26"/>
      <c r="L71" s="13"/>
      <c r="M71" s="12"/>
      <c r="N71" s="12"/>
      <c r="O71" s="12"/>
      <c r="P71" s="12"/>
      <c r="Q71" s="12"/>
      <c r="R71" s="12"/>
    </row>
    <row r="72" spans="4:18" x14ac:dyDescent="0.25">
      <c r="D72" s="33"/>
      <c r="E72" s="19"/>
      <c r="F72" s="19"/>
      <c r="G72" s="31"/>
      <c r="H72" s="32"/>
      <c r="I72" s="26"/>
      <c r="L72" s="13"/>
      <c r="M72" s="12"/>
      <c r="N72" s="12"/>
      <c r="O72" s="12"/>
      <c r="P72" s="12"/>
      <c r="Q72" s="12"/>
      <c r="R72" s="12"/>
    </row>
    <row r="73" spans="4:18" x14ac:dyDescent="0.25">
      <c r="D73" s="33"/>
      <c r="E73" s="19"/>
      <c r="F73" s="19"/>
      <c r="G73" s="31"/>
      <c r="H73" s="32"/>
      <c r="I73" s="26"/>
      <c r="L73" s="13"/>
      <c r="M73" s="12"/>
      <c r="N73" s="12"/>
      <c r="O73" s="12"/>
      <c r="P73" s="12"/>
      <c r="Q73" s="12"/>
      <c r="R73" s="12"/>
    </row>
    <row r="74" spans="4:18" x14ac:dyDescent="0.25">
      <c r="D74" s="33"/>
      <c r="E74" s="19"/>
      <c r="F74" s="19"/>
      <c r="G74" s="31"/>
      <c r="H74" s="32"/>
      <c r="I74" s="26"/>
      <c r="L74" s="13"/>
      <c r="M74" s="12"/>
      <c r="N74" s="12"/>
      <c r="O74" s="12"/>
      <c r="P74" s="12"/>
      <c r="Q74" s="12"/>
      <c r="R74" s="12"/>
    </row>
    <row r="75" spans="4:18" x14ac:dyDescent="0.25">
      <c r="D75" s="33"/>
      <c r="E75" s="19"/>
      <c r="F75" s="19"/>
      <c r="G75" s="31"/>
      <c r="H75" s="32"/>
      <c r="I75" s="26"/>
      <c r="L75" s="13"/>
      <c r="M75" s="12"/>
      <c r="N75" s="12"/>
      <c r="O75" s="12"/>
      <c r="P75" s="12"/>
      <c r="Q75" s="12"/>
      <c r="R75" s="12"/>
    </row>
    <row r="76" spans="4:18" x14ac:dyDescent="0.25">
      <c r="D76" s="33"/>
      <c r="E76" s="19"/>
      <c r="F76" s="19"/>
      <c r="G76" s="31"/>
      <c r="H76" s="32"/>
      <c r="I76" s="26"/>
      <c r="L76" s="13"/>
      <c r="M76" s="12"/>
      <c r="N76" s="12"/>
      <c r="O76" s="12"/>
      <c r="P76" s="12"/>
      <c r="Q76" s="12"/>
      <c r="R76" s="12"/>
    </row>
    <row r="77" spans="4:18" x14ac:dyDescent="0.25">
      <c r="D77" s="33"/>
      <c r="E77" s="19"/>
      <c r="F77" s="19"/>
      <c r="G77" s="31"/>
      <c r="H77" s="32"/>
      <c r="I77" s="26"/>
      <c r="L77" s="13"/>
      <c r="M77" s="12"/>
      <c r="N77" s="12"/>
      <c r="O77" s="12"/>
      <c r="P77" s="12"/>
      <c r="Q77" s="12"/>
      <c r="R77" s="12"/>
    </row>
    <row r="78" spans="4:18" x14ac:dyDescent="0.25">
      <c r="D78" s="33"/>
      <c r="E78" s="19"/>
      <c r="F78" s="19"/>
      <c r="G78" s="31"/>
      <c r="H78" s="32"/>
      <c r="I78" s="26"/>
      <c r="L78" s="13"/>
      <c r="M78" s="12"/>
      <c r="N78" s="12"/>
      <c r="O78" s="12"/>
      <c r="P78" s="12"/>
      <c r="Q78" s="12"/>
      <c r="R78" s="12"/>
    </row>
    <row r="79" spans="4:18" x14ac:dyDescent="0.25">
      <c r="D79" s="33"/>
      <c r="E79" s="19"/>
      <c r="F79" s="19"/>
      <c r="G79" s="31"/>
      <c r="H79" s="32"/>
      <c r="I79" s="26"/>
      <c r="L79" s="13"/>
      <c r="M79" s="12"/>
      <c r="N79" s="12"/>
      <c r="O79" s="12"/>
      <c r="P79" s="12"/>
      <c r="Q79" s="12"/>
      <c r="R79" s="12"/>
    </row>
    <row r="80" spans="4:18" x14ac:dyDescent="0.25">
      <c r="D80" s="33"/>
      <c r="E80" s="19"/>
      <c r="F80" s="19"/>
      <c r="G80" s="31"/>
      <c r="H80" s="32"/>
      <c r="I80" s="26"/>
      <c r="L80" s="13"/>
      <c r="M80" s="12"/>
      <c r="N80" s="12"/>
      <c r="O80" s="12"/>
      <c r="P80" s="12"/>
      <c r="Q80" s="12"/>
      <c r="R80" s="12"/>
    </row>
    <row r="81" spans="4:18" x14ac:dyDescent="0.25">
      <c r="D81" s="33"/>
      <c r="E81" s="19"/>
      <c r="F81" s="19"/>
      <c r="G81" s="31"/>
      <c r="H81" s="32"/>
      <c r="I81" s="26"/>
      <c r="L81" s="13"/>
      <c r="M81" s="12"/>
      <c r="N81" s="12"/>
      <c r="O81" s="12"/>
      <c r="P81" s="12"/>
      <c r="Q81" s="12"/>
      <c r="R81" s="12"/>
    </row>
    <row r="82" spans="4:18" x14ac:dyDescent="0.25">
      <c r="D82" s="33"/>
      <c r="E82" s="19"/>
      <c r="F82" s="19"/>
      <c r="G82" s="31"/>
      <c r="H82" s="32"/>
      <c r="I82" s="26"/>
      <c r="L82" s="13"/>
      <c r="M82" s="12"/>
      <c r="N82" s="12"/>
      <c r="O82" s="12"/>
      <c r="P82" s="12"/>
      <c r="Q82" s="12"/>
      <c r="R82" s="12"/>
    </row>
    <row r="83" spans="4:18" x14ac:dyDescent="0.25">
      <c r="D83" s="33"/>
      <c r="E83" s="19"/>
      <c r="F83" s="19"/>
      <c r="G83" s="31"/>
      <c r="H83" s="32"/>
      <c r="I83" s="26"/>
      <c r="L83" s="13"/>
      <c r="M83" s="12"/>
      <c r="N83" s="12"/>
      <c r="O83" s="12"/>
      <c r="P83" s="12"/>
      <c r="Q83" s="12"/>
      <c r="R83" s="12"/>
    </row>
    <row r="84" spans="4:18" x14ac:dyDescent="0.25">
      <c r="D84" s="33"/>
      <c r="E84" s="19"/>
      <c r="F84" s="19"/>
      <c r="G84" s="31"/>
      <c r="H84" s="32"/>
      <c r="I84" s="26"/>
      <c r="L84" s="13"/>
      <c r="M84" s="12"/>
      <c r="N84" s="12"/>
      <c r="O84" s="12"/>
      <c r="P84" s="12"/>
      <c r="Q84" s="12"/>
      <c r="R84" s="12"/>
    </row>
    <row r="85" spans="4:18" x14ac:dyDescent="0.25">
      <c r="D85" s="33"/>
      <c r="E85" s="19"/>
      <c r="F85" s="19"/>
      <c r="G85" s="31"/>
      <c r="H85" s="32"/>
      <c r="I85" s="26"/>
      <c r="L85" s="13"/>
      <c r="M85" s="12"/>
      <c r="N85" s="12"/>
      <c r="O85" s="12"/>
      <c r="P85" s="12"/>
      <c r="Q85" s="12"/>
      <c r="R85" s="12"/>
    </row>
    <row r="86" spans="4:18" x14ac:dyDescent="0.25">
      <c r="D86" s="33"/>
      <c r="E86" s="19"/>
      <c r="F86" s="19"/>
      <c r="G86" s="31"/>
      <c r="H86" s="32"/>
      <c r="I86" s="26"/>
      <c r="L86" s="13"/>
      <c r="M86" s="12"/>
      <c r="N86" s="12"/>
      <c r="O86" s="12"/>
      <c r="P86" s="12"/>
      <c r="Q86" s="12"/>
      <c r="R86" s="12"/>
    </row>
    <row r="87" spans="4:18" x14ac:dyDescent="0.25">
      <c r="D87" s="33"/>
      <c r="E87" s="19"/>
      <c r="F87" s="19"/>
      <c r="G87" s="31"/>
      <c r="H87" s="32"/>
      <c r="I87" s="26"/>
      <c r="L87" s="13"/>
      <c r="M87" s="12"/>
      <c r="N87" s="12"/>
      <c r="O87" s="12"/>
      <c r="P87" s="12"/>
      <c r="Q87" s="12"/>
      <c r="R87" s="12"/>
    </row>
    <row r="88" spans="4:18" x14ac:dyDescent="0.25">
      <c r="D88" s="33"/>
      <c r="E88" s="19"/>
      <c r="F88" s="19"/>
      <c r="G88" s="31"/>
      <c r="H88" s="32"/>
      <c r="I88" s="26"/>
      <c r="L88" s="13"/>
      <c r="M88" s="12"/>
      <c r="N88" s="12"/>
      <c r="O88" s="12"/>
      <c r="P88" s="12"/>
      <c r="Q88" s="12"/>
      <c r="R88" s="12"/>
    </row>
    <row r="89" spans="4:18" x14ac:dyDescent="0.25">
      <c r="D89" s="33"/>
      <c r="E89" s="19"/>
      <c r="F89" s="19"/>
      <c r="G89" s="31"/>
      <c r="H89" s="32"/>
      <c r="I89" s="26"/>
      <c r="L89" s="13"/>
      <c r="M89" s="12"/>
      <c r="N89" s="12"/>
      <c r="O89" s="12"/>
      <c r="P89" s="12"/>
      <c r="Q89" s="12"/>
      <c r="R89" s="12"/>
    </row>
    <row r="90" spans="4:18" x14ac:dyDescent="0.25">
      <c r="D90" s="33"/>
      <c r="E90" s="19"/>
      <c r="F90" s="19"/>
      <c r="G90" s="31"/>
      <c r="H90" s="32"/>
      <c r="I90" s="26"/>
      <c r="L90" s="13"/>
      <c r="M90" s="12"/>
      <c r="N90" s="12"/>
      <c r="O90" s="12"/>
      <c r="P90" s="12"/>
      <c r="Q90" s="12"/>
      <c r="R90" s="12"/>
    </row>
    <row r="91" spans="4:18" x14ac:dyDescent="0.25">
      <c r="D91" s="33"/>
      <c r="E91" s="19"/>
      <c r="F91" s="19"/>
      <c r="G91" s="31"/>
      <c r="H91" s="32"/>
      <c r="I91" s="26"/>
      <c r="L91" s="13"/>
      <c r="M91" s="12"/>
      <c r="N91" s="12"/>
      <c r="O91" s="12"/>
      <c r="P91" s="12"/>
      <c r="Q91" s="12"/>
      <c r="R91" s="12"/>
    </row>
    <row r="92" spans="4:18" x14ac:dyDescent="0.25">
      <c r="D92" s="33"/>
      <c r="E92" s="19"/>
      <c r="F92" s="19"/>
      <c r="G92" s="31"/>
      <c r="H92" s="32"/>
      <c r="I92" s="26"/>
      <c r="L92" s="13"/>
      <c r="M92" s="12"/>
      <c r="N92" s="12"/>
      <c r="O92" s="12"/>
      <c r="P92" s="12"/>
      <c r="Q92" s="12"/>
      <c r="R92" s="12"/>
    </row>
    <row r="93" spans="4:18" x14ac:dyDescent="0.25">
      <c r="D93" s="33"/>
      <c r="E93" s="19"/>
      <c r="F93" s="19"/>
      <c r="G93" s="31"/>
      <c r="H93" s="32"/>
      <c r="I93" s="26"/>
      <c r="L93" s="13"/>
      <c r="M93" s="12"/>
      <c r="N93" s="12"/>
      <c r="O93" s="12"/>
      <c r="P93" s="12"/>
      <c r="Q93" s="12"/>
      <c r="R93" s="12"/>
    </row>
    <row r="94" spans="4:18" x14ac:dyDescent="0.25">
      <c r="D94" s="33"/>
      <c r="E94" s="19"/>
      <c r="F94" s="19"/>
      <c r="G94" s="31"/>
      <c r="H94" s="32"/>
      <c r="I94" s="26"/>
      <c r="L94" s="13"/>
      <c r="M94" s="12"/>
      <c r="N94" s="12"/>
      <c r="O94" s="12"/>
      <c r="P94" s="12"/>
      <c r="Q94" s="12"/>
      <c r="R94" s="12"/>
    </row>
    <row r="95" spans="4:18" x14ac:dyDescent="0.25">
      <c r="D95" s="33"/>
      <c r="E95" s="19"/>
      <c r="F95" s="19"/>
      <c r="G95" s="31"/>
      <c r="H95" s="32"/>
      <c r="I95" s="26"/>
      <c r="L95" s="13"/>
      <c r="M95" s="12"/>
      <c r="N95" s="12"/>
      <c r="O95" s="12"/>
      <c r="P95" s="12"/>
      <c r="Q95" s="12"/>
      <c r="R95" s="12"/>
    </row>
    <row r="96" spans="4:18" x14ac:dyDescent="0.25">
      <c r="D96" s="33"/>
      <c r="E96" s="19"/>
      <c r="F96" s="19"/>
      <c r="G96" s="31"/>
      <c r="H96" s="32"/>
      <c r="I96" s="26"/>
      <c r="L96" s="13"/>
      <c r="M96" s="12"/>
      <c r="N96" s="12"/>
      <c r="O96" s="12"/>
      <c r="P96" s="12"/>
      <c r="Q96" s="12"/>
      <c r="R96" s="12"/>
    </row>
    <row r="97" spans="4:18" x14ac:dyDescent="0.25">
      <c r="D97" s="33"/>
      <c r="E97" s="19"/>
      <c r="F97" s="19"/>
      <c r="G97" s="31"/>
      <c r="H97" s="32"/>
      <c r="I97" s="26"/>
      <c r="L97" s="13"/>
      <c r="M97" s="12"/>
      <c r="N97" s="12"/>
      <c r="O97" s="12"/>
      <c r="P97" s="12"/>
      <c r="Q97" s="12"/>
      <c r="R97" s="12"/>
    </row>
    <row r="98" spans="4:18" x14ac:dyDescent="0.25">
      <c r="D98" s="33"/>
      <c r="E98" s="19"/>
      <c r="F98" s="19"/>
      <c r="G98" s="31"/>
      <c r="H98" s="32"/>
      <c r="I98" s="26"/>
      <c r="L98" s="13"/>
      <c r="M98" s="12"/>
      <c r="N98" s="12"/>
      <c r="O98" s="12"/>
      <c r="P98" s="12"/>
      <c r="Q98" s="12"/>
      <c r="R98" s="12"/>
    </row>
    <row r="99" spans="4:18" x14ac:dyDescent="0.25">
      <c r="D99" s="33"/>
      <c r="E99" s="19"/>
      <c r="F99" s="19"/>
      <c r="G99" s="31"/>
      <c r="H99" s="32"/>
      <c r="I99" s="26"/>
      <c r="L99" s="13"/>
      <c r="M99" s="12"/>
      <c r="N99" s="12"/>
      <c r="O99" s="12"/>
      <c r="P99" s="12"/>
      <c r="Q99" s="12"/>
      <c r="R99" s="12"/>
    </row>
    <row r="100" spans="4:18" x14ac:dyDescent="0.25">
      <c r="D100" s="33"/>
      <c r="E100" s="19"/>
      <c r="F100" s="19"/>
      <c r="G100" s="31"/>
      <c r="H100" s="32"/>
      <c r="I100" s="26"/>
      <c r="L100" s="13"/>
      <c r="M100" s="12"/>
      <c r="N100" s="12"/>
      <c r="O100" s="12"/>
      <c r="P100" s="12"/>
      <c r="Q100" s="12"/>
      <c r="R100" s="12"/>
    </row>
    <row r="101" spans="4:18" x14ac:dyDescent="0.25">
      <c r="D101" s="33"/>
      <c r="E101" s="19"/>
      <c r="F101" s="19"/>
      <c r="G101" s="31"/>
      <c r="H101" s="32"/>
      <c r="I101" s="26"/>
      <c r="L101" s="13"/>
      <c r="M101" s="12"/>
      <c r="N101" s="12"/>
      <c r="O101" s="12"/>
      <c r="P101" s="12"/>
      <c r="Q101" s="12"/>
      <c r="R101" s="12"/>
    </row>
    <row r="102" spans="4:18" x14ac:dyDescent="0.25">
      <c r="D102" s="33"/>
      <c r="E102" s="19"/>
      <c r="F102" s="19"/>
      <c r="G102" s="31"/>
      <c r="H102" s="32"/>
      <c r="I102" s="26"/>
      <c r="L102" s="13"/>
      <c r="M102" s="12"/>
      <c r="N102" s="12"/>
      <c r="O102" s="12"/>
      <c r="P102" s="12"/>
      <c r="Q102" s="12"/>
      <c r="R102" s="12"/>
    </row>
    <row r="103" spans="4:18" x14ac:dyDescent="0.25">
      <c r="D103" s="33"/>
      <c r="E103" s="19"/>
      <c r="F103" s="19"/>
      <c r="G103" s="31"/>
      <c r="H103" s="32"/>
      <c r="I103" s="26"/>
      <c r="L103" s="13"/>
      <c r="M103" s="12"/>
      <c r="N103" s="12"/>
      <c r="O103" s="12"/>
      <c r="P103" s="12"/>
      <c r="Q103" s="12"/>
      <c r="R103" s="12"/>
    </row>
    <row r="104" spans="4:18" x14ac:dyDescent="0.25">
      <c r="D104" s="33"/>
      <c r="E104" s="19"/>
      <c r="F104" s="19"/>
      <c r="G104" s="31"/>
      <c r="H104" s="32"/>
      <c r="I104" s="26"/>
      <c r="L104" s="13"/>
      <c r="M104" s="12"/>
      <c r="N104" s="12"/>
      <c r="O104" s="12"/>
      <c r="P104" s="12"/>
      <c r="Q104" s="12"/>
      <c r="R104" s="12"/>
    </row>
    <row r="105" spans="4:18" x14ac:dyDescent="0.25">
      <c r="D105" s="33"/>
      <c r="E105" s="19"/>
      <c r="F105" s="19"/>
      <c r="G105" s="31"/>
      <c r="H105" s="32"/>
      <c r="I105" s="26"/>
      <c r="L105" s="13"/>
      <c r="M105" s="12"/>
      <c r="N105" s="12"/>
      <c r="O105" s="12"/>
      <c r="P105" s="12"/>
      <c r="Q105" s="12"/>
      <c r="R105" s="12"/>
    </row>
    <row r="106" spans="4:18" x14ac:dyDescent="0.25">
      <c r="D106" s="33"/>
      <c r="E106" s="19"/>
      <c r="F106" s="19"/>
      <c r="G106" s="31"/>
      <c r="H106" s="32"/>
      <c r="I106" s="26"/>
      <c r="L106" s="13"/>
      <c r="M106" s="12"/>
      <c r="N106" s="12"/>
      <c r="O106" s="12"/>
      <c r="P106" s="12"/>
      <c r="Q106" s="12"/>
      <c r="R106" s="12"/>
    </row>
    <row r="107" spans="4:18" x14ac:dyDescent="0.25">
      <c r="D107" s="33"/>
      <c r="E107" s="19"/>
      <c r="F107" s="19"/>
      <c r="G107" s="31"/>
      <c r="H107" s="32"/>
      <c r="I107" s="26"/>
      <c r="L107" s="13"/>
      <c r="M107" s="12"/>
      <c r="N107" s="12"/>
      <c r="O107" s="12"/>
      <c r="P107" s="12"/>
      <c r="Q107" s="12"/>
      <c r="R107" s="12"/>
    </row>
    <row r="108" spans="4:18" x14ac:dyDescent="0.25">
      <c r="D108" s="33"/>
      <c r="E108" s="19"/>
      <c r="F108" s="19"/>
      <c r="G108" s="31"/>
      <c r="H108" s="32"/>
      <c r="I108" s="26"/>
      <c r="L108" s="13"/>
      <c r="M108" s="12"/>
      <c r="N108" s="12"/>
      <c r="O108" s="12"/>
      <c r="P108" s="12"/>
      <c r="Q108" s="12"/>
      <c r="R108" s="12"/>
    </row>
    <row r="109" spans="4:18" x14ac:dyDescent="0.25">
      <c r="D109" s="33"/>
      <c r="E109" s="19"/>
      <c r="F109" s="19"/>
      <c r="G109" s="31"/>
      <c r="H109" s="32"/>
      <c r="I109" s="26"/>
      <c r="L109" s="13"/>
      <c r="M109" s="12"/>
      <c r="N109" s="12"/>
      <c r="O109" s="12"/>
      <c r="P109" s="12"/>
      <c r="Q109" s="12"/>
      <c r="R109" s="12"/>
    </row>
    <row r="110" spans="4:18" x14ac:dyDescent="0.25">
      <c r="D110" s="33"/>
      <c r="E110" s="19"/>
      <c r="F110" s="19"/>
      <c r="G110" s="31"/>
      <c r="H110" s="32"/>
      <c r="I110" s="26"/>
      <c r="L110" s="13"/>
      <c r="M110" s="12"/>
      <c r="N110" s="12"/>
      <c r="O110" s="12"/>
      <c r="P110" s="12"/>
      <c r="Q110" s="12"/>
      <c r="R110" s="12"/>
    </row>
    <row r="111" spans="4:18" x14ac:dyDescent="0.25">
      <c r="D111" s="33"/>
      <c r="E111" s="19"/>
      <c r="F111" s="19"/>
      <c r="G111" s="31"/>
      <c r="H111" s="32"/>
      <c r="I111" s="26"/>
      <c r="L111" s="13"/>
      <c r="M111" s="12"/>
      <c r="N111" s="12"/>
      <c r="O111" s="12"/>
      <c r="P111" s="12"/>
      <c r="Q111" s="12"/>
      <c r="R111" s="12"/>
    </row>
    <row r="112" spans="4:18" x14ac:dyDescent="0.25">
      <c r="D112" s="33"/>
      <c r="E112" s="19"/>
      <c r="F112" s="19"/>
      <c r="G112" s="31"/>
      <c r="H112" s="32"/>
      <c r="I112" s="26"/>
      <c r="L112" s="13"/>
      <c r="M112" s="12"/>
      <c r="N112" s="12"/>
      <c r="O112" s="12"/>
      <c r="P112" s="12"/>
      <c r="Q112" s="12"/>
      <c r="R112" s="12"/>
    </row>
    <row r="113" spans="4:18" x14ac:dyDescent="0.25">
      <c r="D113" s="33"/>
      <c r="E113" s="19"/>
      <c r="F113" s="19"/>
      <c r="G113" s="31"/>
      <c r="H113" s="32"/>
      <c r="I113" s="26"/>
      <c r="L113" s="13"/>
      <c r="M113" s="12"/>
      <c r="N113" s="12"/>
      <c r="O113" s="12"/>
      <c r="P113" s="12"/>
      <c r="Q113" s="12"/>
      <c r="R113" s="12"/>
    </row>
    <row r="114" spans="4:18" x14ac:dyDescent="0.25">
      <c r="D114" s="33"/>
      <c r="E114" s="19"/>
      <c r="F114" s="19"/>
      <c r="G114" s="31"/>
      <c r="H114" s="32"/>
      <c r="I114" s="26"/>
      <c r="L114" s="13"/>
      <c r="M114" s="12"/>
      <c r="N114" s="12"/>
      <c r="O114" s="12"/>
      <c r="P114" s="12"/>
      <c r="Q114" s="12"/>
      <c r="R114" s="12"/>
    </row>
    <row r="115" spans="4:18" x14ac:dyDescent="0.25">
      <c r="D115" s="33"/>
      <c r="E115" s="19"/>
      <c r="F115" s="19"/>
      <c r="G115" s="31"/>
      <c r="H115" s="32"/>
      <c r="I115" s="26"/>
      <c r="L115" s="13"/>
      <c r="M115" s="12"/>
      <c r="N115" s="12"/>
      <c r="O115" s="12"/>
    </row>
  </sheetData>
  <pageMargins left="0.7" right="0.7" top="0.75" bottom="0.75" header="0.3" footer="0.3"/>
  <pageSetup orientation="portrait" horizontalDpi="4294967293" verticalDpi="0"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44E7E-E96D-4F05-AE90-3E2C2EF80B14}">
  <dimension ref="A1:F7"/>
  <sheetViews>
    <sheetView workbookViewId="0">
      <selection activeCell="E13" sqref="E13"/>
    </sheetView>
  </sheetViews>
  <sheetFormatPr baseColWidth="10" defaultRowHeight="15" x14ac:dyDescent="0.25"/>
  <cols>
    <col min="2" max="2" width="13.7109375" bestFit="1" customWidth="1"/>
    <col min="3" max="3" width="14.7109375" bestFit="1" customWidth="1"/>
    <col min="4" max="4" width="14.7109375" customWidth="1"/>
    <col min="5" max="5" width="38.42578125" bestFit="1" customWidth="1"/>
    <col min="6" max="6" width="16.85546875" customWidth="1"/>
  </cols>
  <sheetData>
    <row r="1" spans="1:6" x14ac:dyDescent="0.25">
      <c r="A1" s="3" t="s">
        <v>9</v>
      </c>
      <c r="B1" s="2" t="s">
        <v>16</v>
      </c>
      <c r="C1" s="2" t="s">
        <v>22</v>
      </c>
      <c r="D1" s="2" t="s">
        <v>45</v>
      </c>
      <c r="E1" s="2" t="s">
        <v>3</v>
      </c>
      <c r="F1" s="2" t="s">
        <v>11</v>
      </c>
    </row>
    <row r="2" spans="1:6" x14ac:dyDescent="0.25">
      <c r="A2" s="1">
        <v>44874</v>
      </c>
      <c r="B2" t="s">
        <v>21</v>
      </c>
      <c r="C2" t="s">
        <v>23</v>
      </c>
      <c r="D2" s="4" t="s">
        <v>51</v>
      </c>
      <c r="E2" t="s">
        <v>19</v>
      </c>
      <c r="F2" t="s">
        <v>20</v>
      </c>
    </row>
    <row r="3" spans="1:6" x14ac:dyDescent="0.25">
      <c r="A3" s="1">
        <v>44874</v>
      </c>
      <c r="B3" t="s">
        <v>21</v>
      </c>
      <c r="C3" t="s">
        <v>23</v>
      </c>
      <c r="D3" s="4" t="s">
        <v>52</v>
      </c>
      <c r="E3" t="s">
        <v>24</v>
      </c>
      <c r="F3" t="s">
        <v>25</v>
      </c>
    </row>
    <row r="4" spans="1:6" x14ac:dyDescent="0.25">
      <c r="A4" s="1">
        <v>44874</v>
      </c>
      <c r="B4" t="s">
        <v>21</v>
      </c>
      <c r="C4" t="s">
        <v>28</v>
      </c>
      <c r="D4" s="4" t="s">
        <v>53</v>
      </c>
      <c r="E4" t="s">
        <v>26</v>
      </c>
      <c r="F4" t="s">
        <v>27</v>
      </c>
    </row>
    <row r="5" spans="1:6" x14ac:dyDescent="0.25">
      <c r="A5" s="1">
        <v>44874</v>
      </c>
      <c r="B5" t="s">
        <v>21</v>
      </c>
      <c r="C5" t="s">
        <v>31</v>
      </c>
      <c r="D5" s="4" t="s">
        <v>54</v>
      </c>
      <c r="E5" t="s">
        <v>30</v>
      </c>
      <c r="F5" t="s">
        <v>29</v>
      </c>
    </row>
    <row r="6" spans="1:6" x14ac:dyDescent="0.25">
      <c r="A6" s="1">
        <v>44875</v>
      </c>
      <c r="B6" t="s">
        <v>21</v>
      </c>
      <c r="C6" t="s">
        <v>33</v>
      </c>
      <c r="D6" s="4" t="s">
        <v>55</v>
      </c>
      <c r="E6" t="s">
        <v>32</v>
      </c>
      <c r="F6" t="s">
        <v>34</v>
      </c>
    </row>
    <row r="7" spans="1:6" x14ac:dyDescent="0.25">
      <c r="A7" s="1">
        <v>44875</v>
      </c>
      <c r="B7" t="s">
        <v>21</v>
      </c>
      <c r="C7" t="s">
        <v>36</v>
      </c>
      <c r="D7" s="4" t="s">
        <v>49</v>
      </c>
      <c r="E7" t="s">
        <v>35</v>
      </c>
      <c r="F7" t="s">
        <v>37</v>
      </c>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2C985-7E55-4AB8-A34F-28897FAE5516}">
  <dimension ref="A1:I22"/>
  <sheetViews>
    <sheetView topLeftCell="A3" workbookViewId="0">
      <selection activeCell="A4" sqref="A4:A21"/>
    </sheetView>
  </sheetViews>
  <sheetFormatPr baseColWidth="10" defaultRowHeight="15" x14ac:dyDescent="0.25"/>
  <cols>
    <col min="1" max="1" width="41.28515625" bestFit="1" customWidth="1"/>
    <col min="2" max="2" width="22.5703125" bestFit="1" customWidth="1"/>
    <col min="3" max="3" width="23.5703125" bestFit="1" customWidth="1"/>
  </cols>
  <sheetData>
    <row r="1" spans="1:9" ht="21" x14ac:dyDescent="0.35">
      <c r="A1" s="14" t="s">
        <v>88</v>
      </c>
      <c r="B1" s="15" t="s">
        <v>89</v>
      </c>
      <c r="C1" s="15" t="s">
        <v>90</v>
      </c>
      <c r="D1" s="56" t="s">
        <v>145</v>
      </c>
      <c r="E1" s="56" t="s">
        <v>146</v>
      </c>
    </row>
    <row r="2" spans="1:9" ht="15" customHeight="1" x14ac:dyDescent="0.25">
      <c r="A2" s="59"/>
      <c r="B2" s="59" t="s">
        <v>92</v>
      </c>
      <c r="C2" s="59"/>
      <c r="D2" s="56"/>
      <c r="E2" s="56"/>
      <c r="H2" s="56" t="s">
        <v>147</v>
      </c>
      <c r="I2" s="56"/>
    </row>
    <row r="3" spans="1:9" x14ac:dyDescent="0.25">
      <c r="A3" s="59" t="s">
        <v>94</v>
      </c>
      <c r="B3" s="59" t="s">
        <v>148</v>
      </c>
      <c r="C3" s="59" t="s">
        <v>149</v>
      </c>
      <c r="D3" s="44"/>
      <c r="E3" s="44"/>
      <c r="H3" s="48" t="s">
        <v>150</v>
      </c>
      <c r="I3" s="47">
        <v>18</v>
      </c>
    </row>
    <row r="4" spans="1:9" x14ac:dyDescent="0.25">
      <c r="A4" s="61" t="s">
        <v>84</v>
      </c>
      <c r="B4" s="42">
        <v>4</v>
      </c>
      <c r="C4" s="54">
        <f>B4/$B$22</f>
        <v>8.6956521739130432E-2</v>
      </c>
      <c r="D4" s="45">
        <f>-C4*LN(C4)</f>
        <v>0.21237800307558297</v>
      </c>
      <c r="E4" s="46">
        <f>(B4*(B4-1))/((SUM($B$4:$B$21))*((SUM($B$4:$B$21))-1))</f>
        <v>5.7971014492753624E-3</v>
      </c>
      <c r="H4" s="48" t="s">
        <v>151</v>
      </c>
      <c r="I4" s="47">
        <v>46</v>
      </c>
    </row>
    <row r="5" spans="1:9" x14ac:dyDescent="0.25">
      <c r="A5" s="62" t="s">
        <v>82</v>
      </c>
      <c r="B5" s="43">
        <v>2</v>
      </c>
      <c r="C5" s="54">
        <f t="shared" ref="C5:C21" si="0">B5/$B$22</f>
        <v>4.3478260869565216E-2</v>
      </c>
      <c r="D5" s="45">
        <f t="shared" ref="D5:D21" si="1">-C5*LN(C5)</f>
        <v>0.13632583547518043</v>
      </c>
      <c r="E5" s="46">
        <f t="shared" ref="E5:E21" si="2">(B5*(B5-1))/((SUM($B$4:$B$21))*((SUM($B$4:$B$21))-1))</f>
        <v>9.6618357487922703E-4</v>
      </c>
      <c r="H5" s="48" t="s">
        <v>152</v>
      </c>
      <c r="I5" s="49">
        <f>I3/I4</f>
        <v>0.39130434782608697</v>
      </c>
    </row>
    <row r="6" spans="1:9" x14ac:dyDescent="0.25">
      <c r="A6" s="61" t="s">
        <v>83</v>
      </c>
      <c r="B6" s="42">
        <v>1</v>
      </c>
      <c r="C6" s="54">
        <f t="shared" si="0"/>
        <v>2.1739130434782608E-2</v>
      </c>
      <c r="D6" s="45">
        <f t="shared" si="1"/>
        <v>8.3231334706284674E-2</v>
      </c>
      <c r="E6" s="46">
        <f t="shared" si="2"/>
        <v>0</v>
      </c>
      <c r="H6" s="50" t="s">
        <v>153</v>
      </c>
      <c r="I6" s="51">
        <f>(I3-1)/(LN(I4))</f>
        <v>4.4402173615918121</v>
      </c>
    </row>
    <row r="7" spans="1:9" x14ac:dyDescent="0.25">
      <c r="A7" s="62" t="s">
        <v>85</v>
      </c>
      <c r="B7" s="43">
        <v>2</v>
      </c>
      <c r="C7" s="54">
        <f t="shared" si="0"/>
        <v>4.3478260869565216E-2</v>
      </c>
      <c r="D7" s="45">
        <f t="shared" si="1"/>
        <v>0.13632583547518043</v>
      </c>
      <c r="E7" s="46">
        <f t="shared" si="2"/>
        <v>9.6618357487922703E-4</v>
      </c>
      <c r="H7" s="57" t="s">
        <v>154</v>
      </c>
      <c r="I7" s="57"/>
    </row>
    <row r="8" spans="1:9" x14ac:dyDescent="0.25">
      <c r="A8" s="61" t="s">
        <v>86</v>
      </c>
      <c r="B8" s="42">
        <v>2</v>
      </c>
      <c r="C8" s="54">
        <f t="shared" si="0"/>
        <v>4.3478260869565216E-2</v>
      </c>
      <c r="D8" s="45">
        <f t="shared" si="1"/>
        <v>0.13632583547518043</v>
      </c>
      <c r="E8" s="46">
        <f t="shared" si="2"/>
        <v>9.6618357487922703E-4</v>
      </c>
      <c r="H8" s="50" t="s">
        <v>155</v>
      </c>
      <c r="I8" s="51">
        <f>+SUM(D4:D21)</f>
        <v>2.3782332810543259</v>
      </c>
    </row>
    <row r="9" spans="1:9" x14ac:dyDescent="0.25">
      <c r="A9" s="62" t="s">
        <v>87</v>
      </c>
      <c r="B9" s="43">
        <v>2</v>
      </c>
      <c r="C9" s="54">
        <f t="shared" si="0"/>
        <v>4.3478260869565216E-2</v>
      </c>
      <c r="D9" s="45">
        <f t="shared" si="1"/>
        <v>0.13632583547518043</v>
      </c>
      <c r="E9" s="46">
        <f t="shared" si="2"/>
        <v>9.6618357487922703E-4</v>
      </c>
      <c r="H9" s="50" t="s">
        <v>156</v>
      </c>
      <c r="I9" s="51">
        <f>+SUM(E4:E21)</f>
        <v>0.13236714975845412</v>
      </c>
    </row>
    <row r="10" spans="1:9" x14ac:dyDescent="0.25">
      <c r="A10" s="61" t="s">
        <v>109</v>
      </c>
      <c r="B10" s="42">
        <v>1</v>
      </c>
      <c r="C10" s="54">
        <f t="shared" si="0"/>
        <v>2.1739130434782608E-2</v>
      </c>
      <c r="D10" s="45">
        <f t="shared" si="1"/>
        <v>8.3231334706284674E-2</v>
      </c>
      <c r="E10" s="46">
        <f t="shared" si="2"/>
        <v>0</v>
      </c>
    </row>
    <row r="11" spans="1:9" x14ac:dyDescent="0.25">
      <c r="A11" s="62" t="s">
        <v>103</v>
      </c>
      <c r="B11" s="43">
        <v>1</v>
      </c>
      <c r="C11" s="54">
        <f t="shared" si="0"/>
        <v>2.1739130434782608E-2</v>
      </c>
      <c r="D11" s="45">
        <f t="shared" si="1"/>
        <v>8.3231334706284674E-2</v>
      </c>
      <c r="E11" s="46">
        <f t="shared" si="2"/>
        <v>0</v>
      </c>
    </row>
    <row r="12" spans="1:9" x14ac:dyDescent="0.25">
      <c r="A12" s="61" t="s">
        <v>110</v>
      </c>
      <c r="B12" s="42">
        <v>1</v>
      </c>
      <c r="C12" s="54">
        <f t="shared" si="0"/>
        <v>2.1739130434782608E-2</v>
      </c>
      <c r="D12" s="45">
        <f t="shared" si="1"/>
        <v>8.3231334706284674E-2</v>
      </c>
      <c r="E12" s="46">
        <f t="shared" si="2"/>
        <v>0</v>
      </c>
    </row>
    <row r="13" spans="1:9" x14ac:dyDescent="0.25">
      <c r="A13" s="62" t="s">
        <v>119</v>
      </c>
      <c r="B13" s="43">
        <v>15</v>
      </c>
      <c r="C13" s="54">
        <f t="shared" si="0"/>
        <v>0.32608695652173914</v>
      </c>
      <c r="D13" s="45">
        <f t="shared" si="1"/>
        <v>0.36541017240876683</v>
      </c>
      <c r="E13" s="46">
        <f t="shared" si="2"/>
        <v>0.10144927536231885</v>
      </c>
    </row>
    <row r="14" spans="1:9" x14ac:dyDescent="0.25">
      <c r="A14" s="61" t="s">
        <v>126</v>
      </c>
      <c r="B14" s="42">
        <v>7</v>
      </c>
      <c r="C14" s="54">
        <f t="shared" si="0"/>
        <v>0.15217391304347827</v>
      </c>
      <c r="D14" s="45">
        <f t="shared" si="1"/>
        <v>0.28650258113122767</v>
      </c>
      <c r="E14" s="46">
        <f t="shared" si="2"/>
        <v>2.0289855072463767E-2</v>
      </c>
    </row>
    <row r="15" spans="1:9" x14ac:dyDescent="0.25">
      <c r="A15" s="62" t="s">
        <v>122</v>
      </c>
      <c r="B15" s="43">
        <v>1</v>
      </c>
      <c r="C15" s="54">
        <f t="shared" si="0"/>
        <v>2.1739130434782608E-2</v>
      </c>
      <c r="D15" s="45">
        <f t="shared" si="1"/>
        <v>8.3231334706284674E-2</v>
      </c>
      <c r="E15" s="46">
        <f t="shared" si="2"/>
        <v>0</v>
      </c>
    </row>
    <row r="16" spans="1:9" x14ac:dyDescent="0.25">
      <c r="A16" s="61" t="s">
        <v>124</v>
      </c>
      <c r="B16" s="42">
        <v>2</v>
      </c>
      <c r="C16" s="54">
        <f t="shared" si="0"/>
        <v>4.3478260869565216E-2</v>
      </c>
      <c r="D16" s="45">
        <f t="shared" si="1"/>
        <v>0.13632583547518043</v>
      </c>
      <c r="E16" s="46">
        <f t="shared" si="2"/>
        <v>9.6618357487922703E-4</v>
      </c>
    </row>
    <row r="17" spans="1:5" x14ac:dyDescent="0.25">
      <c r="A17" s="62" t="s">
        <v>117</v>
      </c>
      <c r="B17" s="43">
        <v>1</v>
      </c>
      <c r="C17" s="54">
        <f t="shared" si="0"/>
        <v>2.1739130434782608E-2</v>
      </c>
      <c r="D17" s="45">
        <f t="shared" si="1"/>
        <v>8.3231334706284674E-2</v>
      </c>
      <c r="E17" s="46">
        <f t="shared" si="2"/>
        <v>0</v>
      </c>
    </row>
    <row r="18" spans="1:5" x14ac:dyDescent="0.25">
      <c r="A18" s="39" t="s">
        <v>140</v>
      </c>
      <c r="B18" s="6">
        <v>1</v>
      </c>
      <c r="C18" s="54">
        <f t="shared" si="0"/>
        <v>2.1739130434782608E-2</v>
      </c>
      <c r="D18" s="45">
        <f t="shared" si="1"/>
        <v>8.3231334706284674E-2</v>
      </c>
      <c r="E18" s="46">
        <f t="shared" si="2"/>
        <v>0</v>
      </c>
    </row>
    <row r="19" spans="1:5" x14ac:dyDescent="0.25">
      <c r="A19" s="39" t="s">
        <v>141</v>
      </c>
      <c r="B19" s="6">
        <v>1</v>
      </c>
      <c r="C19" s="54">
        <f t="shared" si="0"/>
        <v>2.1739130434782608E-2</v>
      </c>
      <c r="D19" s="45">
        <f t="shared" si="1"/>
        <v>8.3231334706284674E-2</v>
      </c>
      <c r="E19" s="46">
        <f t="shared" si="2"/>
        <v>0</v>
      </c>
    </row>
    <row r="20" spans="1:5" x14ac:dyDescent="0.25">
      <c r="A20" s="39" t="s">
        <v>142</v>
      </c>
      <c r="B20" s="6">
        <v>1</v>
      </c>
      <c r="C20" s="54">
        <f t="shared" si="0"/>
        <v>2.1739130434782608E-2</v>
      </c>
      <c r="D20" s="45">
        <f t="shared" si="1"/>
        <v>8.3231334706284674E-2</v>
      </c>
      <c r="E20" s="46">
        <f t="shared" si="2"/>
        <v>0</v>
      </c>
    </row>
    <row r="21" spans="1:5" x14ac:dyDescent="0.25">
      <c r="A21" s="39" t="s">
        <v>143</v>
      </c>
      <c r="B21" s="6">
        <v>1</v>
      </c>
      <c r="C21" s="54">
        <f t="shared" si="0"/>
        <v>2.1739130434782608E-2</v>
      </c>
      <c r="D21" s="45">
        <f t="shared" si="1"/>
        <v>8.3231334706284674E-2</v>
      </c>
      <c r="E21" s="46">
        <f t="shared" si="2"/>
        <v>0</v>
      </c>
    </row>
    <row r="22" spans="1:5" x14ac:dyDescent="0.25">
      <c r="A22" s="52" t="s">
        <v>139</v>
      </c>
      <c r="B22" s="41">
        <f>SUM(B4:B21)</f>
        <v>46</v>
      </c>
      <c r="C22" s="55">
        <f>SUM(C4:C21)</f>
        <v>0.99999999999999989</v>
      </c>
      <c r="D22" s="53">
        <f>SUM(D4:D21)</f>
        <v>2.3782332810543259</v>
      </c>
      <c r="E22" s="53">
        <f>SUM(E4:E21)</f>
        <v>0.13236714975845412</v>
      </c>
    </row>
  </sheetData>
  <mergeCells count="4">
    <mergeCell ref="D1:D2"/>
    <mergeCell ref="E1:E2"/>
    <mergeCell ref="H2:I2"/>
    <mergeCell ref="H7:I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D3E9D-C133-41EB-9193-516A5084E59C}">
  <dimension ref="A1:H17"/>
  <sheetViews>
    <sheetView workbookViewId="0">
      <selection activeCell="L10" sqref="L10"/>
    </sheetView>
  </sheetViews>
  <sheetFormatPr baseColWidth="10" defaultRowHeight="15" x14ac:dyDescent="0.25"/>
  <cols>
    <col min="1" max="1" width="23.28515625" bestFit="1" customWidth="1"/>
    <col min="2" max="2" width="35.5703125" bestFit="1" customWidth="1"/>
    <col min="3" max="3" width="15.7109375" bestFit="1" customWidth="1"/>
  </cols>
  <sheetData>
    <row r="1" spans="1:8" x14ac:dyDescent="0.25">
      <c r="A1" s="58" t="s">
        <v>64</v>
      </c>
      <c r="B1" s="58" t="s">
        <v>15</v>
      </c>
      <c r="C1" s="58" t="s">
        <v>65</v>
      </c>
      <c r="D1" s="58" t="s">
        <v>44</v>
      </c>
      <c r="E1" s="58" t="s">
        <v>66</v>
      </c>
      <c r="F1" s="58"/>
      <c r="G1" s="58"/>
      <c r="H1" s="58"/>
    </row>
    <row r="2" spans="1:8" x14ac:dyDescent="0.25">
      <c r="A2" s="58"/>
      <c r="B2" s="58"/>
      <c r="C2" s="58"/>
      <c r="D2" s="58"/>
      <c r="E2" s="5" t="s">
        <v>67</v>
      </c>
      <c r="F2" s="5" t="s">
        <v>68</v>
      </c>
      <c r="G2" s="5" t="s">
        <v>69</v>
      </c>
      <c r="H2" s="5" t="s">
        <v>70</v>
      </c>
    </row>
    <row r="3" spans="1:8" x14ac:dyDescent="0.25">
      <c r="A3" s="6" t="s">
        <v>71</v>
      </c>
      <c r="B3" s="7" t="s">
        <v>12</v>
      </c>
      <c r="C3" s="7">
        <v>1</v>
      </c>
      <c r="D3" s="8" t="s">
        <v>72</v>
      </c>
      <c r="E3" s="8">
        <v>84757.095111000002</v>
      </c>
      <c r="F3" s="8">
        <v>102391.830803</v>
      </c>
      <c r="G3" s="8">
        <v>-74.214856999999995</v>
      </c>
      <c r="H3" s="8">
        <v>4.6178470000000003</v>
      </c>
    </row>
    <row r="4" spans="1:8" x14ac:dyDescent="0.25">
      <c r="A4" s="6" t="s">
        <v>71</v>
      </c>
      <c r="B4" s="6" t="s">
        <v>12</v>
      </c>
      <c r="C4" s="6">
        <v>1</v>
      </c>
      <c r="D4" s="5" t="s">
        <v>73</v>
      </c>
      <c r="E4" s="5">
        <v>84768.195196000001</v>
      </c>
      <c r="F4" s="5">
        <v>102392.15431500001</v>
      </c>
      <c r="G4" s="5">
        <v>-74.214757000000006</v>
      </c>
      <c r="H4" s="5">
        <v>4.6178499999999998</v>
      </c>
    </row>
    <row r="5" spans="1:8" x14ac:dyDescent="0.25">
      <c r="A5" s="6" t="s">
        <v>71</v>
      </c>
      <c r="B5" s="6" t="s">
        <v>12</v>
      </c>
      <c r="C5" s="6">
        <v>1</v>
      </c>
      <c r="D5" s="5" t="s">
        <v>74</v>
      </c>
      <c r="E5" s="5">
        <v>84775.406249000007</v>
      </c>
      <c r="F5" s="5">
        <v>102393.92463199999</v>
      </c>
      <c r="G5" s="5">
        <v>-74.214691999999999</v>
      </c>
      <c r="H5" s="5">
        <v>4.6178660000000002</v>
      </c>
    </row>
    <row r="6" spans="1:8" x14ac:dyDescent="0.25">
      <c r="A6" s="6" t="s">
        <v>71</v>
      </c>
      <c r="B6" s="6" t="s">
        <v>12</v>
      </c>
      <c r="C6" s="6">
        <v>1</v>
      </c>
      <c r="D6" s="5" t="s">
        <v>75</v>
      </c>
      <c r="E6" s="5">
        <v>84787.948438000007</v>
      </c>
      <c r="F6" s="5">
        <v>102393.487678</v>
      </c>
      <c r="G6" s="5">
        <v>-74.214579000000001</v>
      </c>
      <c r="H6" s="5">
        <v>4.6178619999999997</v>
      </c>
    </row>
    <row r="7" spans="1:8" x14ac:dyDescent="0.25">
      <c r="A7" s="6" t="s">
        <v>71</v>
      </c>
      <c r="B7" s="6" t="s">
        <v>12</v>
      </c>
      <c r="C7" s="6">
        <v>1</v>
      </c>
      <c r="D7" s="5" t="s">
        <v>76</v>
      </c>
      <c r="E7" s="5">
        <v>84806.817618000001</v>
      </c>
      <c r="F7" s="5">
        <v>102393.48587800001</v>
      </c>
      <c r="G7" s="5">
        <v>-74.214409000000003</v>
      </c>
      <c r="H7" s="5">
        <v>4.6178619999999997</v>
      </c>
    </row>
    <row r="8" spans="1:8" x14ac:dyDescent="0.25">
      <c r="A8" s="6" t="s">
        <v>71</v>
      </c>
      <c r="B8" s="6" t="s">
        <v>12</v>
      </c>
      <c r="C8" s="6">
        <v>2</v>
      </c>
      <c r="D8" s="5" t="s">
        <v>77</v>
      </c>
      <c r="E8" s="5">
        <v>84810.148323000001</v>
      </c>
      <c r="F8" s="5">
        <v>102391.15810499999</v>
      </c>
      <c r="G8" s="5">
        <v>-74.214378999999994</v>
      </c>
      <c r="H8" s="5">
        <v>4.6178410000000003</v>
      </c>
    </row>
    <row r="9" spans="1:8" x14ac:dyDescent="0.25">
      <c r="A9" s="6" t="s">
        <v>71</v>
      </c>
      <c r="B9" s="6" t="s">
        <v>12</v>
      </c>
      <c r="C9" s="6">
        <v>2</v>
      </c>
      <c r="D9" s="5" t="s">
        <v>78</v>
      </c>
      <c r="E9" s="5">
        <v>84826.803002999994</v>
      </c>
      <c r="F9" s="5">
        <v>102390.498186</v>
      </c>
      <c r="G9" s="5">
        <v>-74.214229000000003</v>
      </c>
      <c r="H9" s="5">
        <v>4.6178350000000004</v>
      </c>
    </row>
    <row r="10" spans="1:8" x14ac:dyDescent="0.25">
      <c r="A10" s="6" t="s">
        <v>71</v>
      </c>
      <c r="B10" s="6" t="s">
        <v>12</v>
      </c>
      <c r="C10" s="6">
        <v>2</v>
      </c>
      <c r="D10" s="5" t="s">
        <v>79</v>
      </c>
      <c r="E10" s="5">
        <v>84843.234578000003</v>
      </c>
      <c r="F10" s="5">
        <v>102391.15496</v>
      </c>
      <c r="G10" s="5">
        <v>-74.214080999999993</v>
      </c>
      <c r="H10" s="5">
        <v>4.6178410000000003</v>
      </c>
    </row>
    <row r="11" spans="1:8" x14ac:dyDescent="0.25">
      <c r="A11" s="6" t="s">
        <v>71</v>
      </c>
      <c r="B11" s="6" t="s">
        <v>12</v>
      </c>
      <c r="C11" s="6">
        <v>2</v>
      </c>
      <c r="D11" s="5" t="s">
        <v>80</v>
      </c>
      <c r="E11" s="5">
        <v>84856.102427999998</v>
      </c>
      <c r="F11" s="5">
        <v>102391.598899</v>
      </c>
      <c r="G11" s="5">
        <v>-74.213965000000002</v>
      </c>
      <c r="H11" s="5">
        <v>4.617845</v>
      </c>
    </row>
    <row r="12" spans="1:8" x14ac:dyDescent="0.25">
      <c r="A12" s="6" t="s">
        <v>71</v>
      </c>
      <c r="B12" s="6" t="s">
        <v>12</v>
      </c>
      <c r="C12" s="6">
        <v>2</v>
      </c>
      <c r="D12" s="5" t="s">
        <v>81</v>
      </c>
      <c r="E12" s="5">
        <v>84891.514666999996</v>
      </c>
      <c r="F12" s="5">
        <v>102390.269484</v>
      </c>
      <c r="G12" s="5">
        <v>-74.213645999999997</v>
      </c>
      <c r="H12" s="5">
        <v>4.6178330000000001</v>
      </c>
    </row>
    <row r="13" spans="1:8" x14ac:dyDescent="0.25">
      <c r="A13" s="6" t="s">
        <v>71</v>
      </c>
      <c r="B13" s="6" t="s">
        <v>8</v>
      </c>
      <c r="C13" s="6">
        <v>2</v>
      </c>
      <c r="D13" s="5" t="s">
        <v>72</v>
      </c>
      <c r="E13" s="5">
        <v>84803.284983999998</v>
      </c>
      <c r="F13" s="5">
        <v>102522.57851599999</v>
      </c>
      <c r="G13" s="5">
        <v>-74.214440999999994</v>
      </c>
      <c r="H13" s="5">
        <v>4.6190290000000003</v>
      </c>
    </row>
    <row r="14" spans="1:8" x14ac:dyDescent="0.25">
      <c r="A14" s="6" t="s">
        <v>71</v>
      </c>
      <c r="B14" s="6" t="s">
        <v>8</v>
      </c>
      <c r="C14" s="6">
        <v>2</v>
      </c>
      <c r="D14" s="5" t="s">
        <v>73</v>
      </c>
      <c r="E14" s="5">
        <v>84911.505430000005</v>
      </c>
      <c r="F14" s="5">
        <v>102444.47500000001</v>
      </c>
      <c r="G14" s="5">
        <v>-74.213465999999997</v>
      </c>
      <c r="H14" s="5">
        <v>4.6183230000000002</v>
      </c>
    </row>
    <row r="15" spans="1:8" x14ac:dyDescent="0.25">
      <c r="A15" s="6" t="s">
        <v>71</v>
      </c>
      <c r="B15" s="6" t="s">
        <v>8</v>
      </c>
      <c r="C15" s="6">
        <v>2</v>
      </c>
      <c r="D15" s="5" t="s">
        <v>74</v>
      </c>
      <c r="E15" s="5">
        <v>84828.950087999998</v>
      </c>
      <c r="F15" s="5">
        <v>102758.655113</v>
      </c>
      <c r="G15" s="5">
        <v>-74.214209999999994</v>
      </c>
      <c r="H15" s="5">
        <v>4.6211630000000001</v>
      </c>
    </row>
    <row r="16" spans="1:8" x14ac:dyDescent="0.25">
      <c r="A16" s="6" t="s">
        <v>71</v>
      </c>
      <c r="B16" s="6" t="s">
        <v>8</v>
      </c>
      <c r="C16" s="6">
        <v>2</v>
      </c>
      <c r="D16" s="5" t="s">
        <v>75</v>
      </c>
      <c r="E16" s="5">
        <v>84751.934745999999</v>
      </c>
      <c r="F16" s="5">
        <v>103009.345684</v>
      </c>
      <c r="G16" s="5">
        <v>-74.214904000000004</v>
      </c>
      <c r="H16" s="5">
        <v>4.6234289999999998</v>
      </c>
    </row>
    <row r="17" spans="1:8" x14ac:dyDescent="0.25">
      <c r="A17" s="6" t="s">
        <v>71</v>
      </c>
      <c r="B17" s="6" t="s">
        <v>8</v>
      </c>
      <c r="C17" s="6">
        <v>2</v>
      </c>
      <c r="D17" s="5" t="s">
        <v>76</v>
      </c>
      <c r="E17" s="5">
        <v>84733.390711</v>
      </c>
      <c r="F17" s="5">
        <v>103003.366706</v>
      </c>
      <c r="G17" s="5">
        <v>-74.215070999999995</v>
      </c>
      <c r="H17" s="5">
        <v>4.6233750000000002</v>
      </c>
    </row>
  </sheetData>
  <mergeCells count="5">
    <mergeCell ref="A1:A2"/>
    <mergeCell ref="B1:B2"/>
    <mergeCell ref="C1:C2"/>
    <mergeCell ref="D1:D2"/>
    <mergeCell ref="E1:H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5936C-BDBB-4466-950E-6483062AEA9B}">
  <dimension ref="A1:J38"/>
  <sheetViews>
    <sheetView tabSelected="1" workbookViewId="0">
      <selection activeCell="E6" sqref="E6"/>
    </sheetView>
  </sheetViews>
  <sheetFormatPr baseColWidth="10" defaultRowHeight="15" x14ac:dyDescent="0.25"/>
  <cols>
    <col min="1" max="1" width="40.28515625" bestFit="1" customWidth="1"/>
    <col min="2" max="2" width="12.28515625" customWidth="1"/>
    <col min="3" max="3" width="22.28515625" customWidth="1"/>
    <col min="4" max="4" width="16.42578125" customWidth="1"/>
    <col min="5" max="5" width="23.42578125" customWidth="1"/>
    <col min="6" max="6" width="22.7109375" customWidth="1"/>
    <col min="7" max="9" width="11.42578125" customWidth="1"/>
  </cols>
  <sheetData>
    <row r="1" spans="1:10" x14ac:dyDescent="0.25">
      <c r="A1" s="67" t="s">
        <v>216</v>
      </c>
      <c r="B1" s="67"/>
      <c r="C1" s="67"/>
      <c r="D1" s="67"/>
      <c r="E1" s="67"/>
      <c r="F1" s="67"/>
      <c r="G1" s="67"/>
      <c r="H1" s="67"/>
      <c r="I1" s="67"/>
      <c r="J1" s="67"/>
    </row>
    <row r="2" spans="1:10" ht="67.5" customHeight="1" x14ac:dyDescent="0.25">
      <c r="A2" s="63" t="s">
        <v>157</v>
      </c>
      <c r="B2" s="64"/>
      <c r="C2" s="64"/>
      <c r="D2" s="64"/>
      <c r="E2" s="64"/>
      <c r="F2" s="64"/>
      <c r="G2" s="64"/>
      <c r="H2" s="64"/>
      <c r="I2" s="64"/>
      <c r="J2" s="65"/>
    </row>
    <row r="3" spans="1:10" x14ac:dyDescent="0.25">
      <c r="A3" s="66" t="s">
        <v>129</v>
      </c>
      <c r="B3" s="66" t="s">
        <v>45</v>
      </c>
      <c r="C3" s="66" t="s">
        <v>11</v>
      </c>
      <c r="D3" s="66" t="s">
        <v>22</v>
      </c>
      <c r="E3" s="66" t="s">
        <v>158</v>
      </c>
      <c r="F3" s="66" t="s">
        <v>137</v>
      </c>
      <c r="G3" s="66" t="s">
        <v>159</v>
      </c>
      <c r="H3" s="66" t="s">
        <v>138</v>
      </c>
      <c r="I3" s="66" t="s">
        <v>160</v>
      </c>
      <c r="J3" s="66" t="s">
        <v>63</v>
      </c>
    </row>
    <row r="4" spans="1:10" x14ac:dyDescent="0.25">
      <c r="A4" s="68" t="s">
        <v>161</v>
      </c>
      <c r="B4" s="68" t="s">
        <v>162</v>
      </c>
      <c r="C4" s="6" t="s">
        <v>163</v>
      </c>
      <c r="D4" s="6" t="s">
        <v>38</v>
      </c>
      <c r="E4" s="6" t="s">
        <v>136</v>
      </c>
      <c r="F4" s="6" t="s">
        <v>130</v>
      </c>
      <c r="G4" s="6" t="s">
        <v>133</v>
      </c>
      <c r="H4" s="6" t="s">
        <v>18</v>
      </c>
      <c r="I4" s="6" t="s">
        <v>164</v>
      </c>
      <c r="J4" s="6" t="s">
        <v>165</v>
      </c>
    </row>
    <row r="5" spans="1:10" x14ac:dyDescent="0.25">
      <c r="A5" s="68" t="s">
        <v>140</v>
      </c>
      <c r="B5" s="68" t="s">
        <v>53</v>
      </c>
      <c r="C5" s="6" t="s">
        <v>166</v>
      </c>
      <c r="D5" s="6" t="s">
        <v>28</v>
      </c>
      <c r="E5" s="6" t="s">
        <v>136</v>
      </c>
      <c r="F5" s="6" t="s">
        <v>130</v>
      </c>
      <c r="G5" s="6" t="s">
        <v>133</v>
      </c>
      <c r="H5" s="6" t="s">
        <v>18</v>
      </c>
      <c r="I5" s="6" t="s">
        <v>167</v>
      </c>
      <c r="J5" s="6"/>
    </row>
    <row r="6" spans="1:10" x14ac:dyDescent="0.25">
      <c r="A6" s="68" t="s">
        <v>141</v>
      </c>
      <c r="B6" s="68" t="s">
        <v>55</v>
      </c>
      <c r="C6" s="6" t="s">
        <v>168</v>
      </c>
      <c r="D6" s="6" t="s">
        <v>33</v>
      </c>
      <c r="E6" s="6" t="s">
        <v>134</v>
      </c>
      <c r="F6" s="6" t="s">
        <v>169</v>
      </c>
      <c r="G6" s="6" t="s">
        <v>169</v>
      </c>
      <c r="H6" s="6" t="s">
        <v>18</v>
      </c>
      <c r="I6" s="6" t="s">
        <v>167</v>
      </c>
      <c r="J6" s="6"/>
    </row>
    <row r="7" spans="1:10" x14ac:dyDescent="0.25">
      <c r="A7" s="68" t="s">
        <v>117</v>
      </c>
      <c r="B7" s="68" t="s">
        <v>59</v>
      </c>
      <c r="C7" s="6" t="s">
        <v>170</v>
      </c>
      <c r="D7" s="6" t="s">
        <v>33</v>
      </c>
      <c r="E7" s="6" t="s">
        <v>171</v>
      </c>
      <c r="F7" s="6" t="s">
        <v>133</v>
      </c>
      <c r="G7" s="6" t="s">
        <v>133</v>
      </c>
      <c r="H7" s="6" t="s">
        <v>18</v>
      </c>
      <c r="I7" s="6" t="s">
        <v>167</v>
      </c>
      <c r="J7" s="6" t="s">
        <v>165</v>
      </c>
    </row>
    <row r="8" spans="1:10" x14ac:dyDescent="0.25">
      <c r="A8" s="68" t="s">
        <v>127</v>
      </c>
      <c r="B8" s="68" t="s">
        <v>121</v>
      </c>
      <c r="C8" s="6" t="s">
        <v>172</v>
      </c>
      <c r="D8" s="6" t="s">
        <v>39</v>
      </c>
      <c r="E8" s="6" t="s">
        <v>131</v>
      </c>
      <c r="F8" s="6" t="s">
        <v>169</v>
      </c>
      <c r="G8" s="6" t="s">
        <v>133</v>
      </c>
      <c r="H8" s="6" t="s">
        <v>18</v>
      </c>
      <c r="I8" s="6" t="s">
        <v>164</v>
      </c>
      <c r="J8" s="6" t="s">
        <v>165</v>
      </c>
    </row>
    <row r="9" spans="1:10" x14ac:dyDescent="0.25">
      <c r="A9" s="68" t="s">
        <v>128</v>
      </c>
      <c r="B9" s="68" t="s">
        <v>48</v>
      </c>
      <c r="C9" s="6" t="s">
        <v>173</v>
      </c>
      <c r="D9" s="6" t="s">
        <v>33</v>
      </c>
      <c r="E9" s="6" t="s">
        <v>131</v>
      </c>
      <c r="F9" s="6" t="s">
        <v>133</v>
      </c>
      <c r="G9" s="6" t="s">
        <v>133</v>
      </c>
      <c r="H9" s="6" t="s">
        <v>18</v>
      </c>
      <c r="I9" s="6" t="s">
        <v>164</v>
      </c>
      <c r="J9" s="6" t="s">
        <v>165</v>
      </c>
    </row>
    <row r="10" spans="1:10" x14ac:dyDescent="0.25">
      <c r="A10" s="68" t="s">
        <v>174</v>
      </c>
      <c r="B10" s="68" t="s">
        <v>175</v>
      </c>
      <c r="C10" s="6" t="s">
        <v>176</v>
      </c>
      <c r="D10" s="6" t="s">
        <v>177</v>
      </c>
      <c r="E10" s="6" t="s">
        <v>134</v>
      </c>
      <c r="F10" s="6" t="s">
        <v>169</v>
      </c>
      <c r="G10" s="6" t="s">
        <v>133</v>
      </c>
      <c r="H10" s="6" t="s">
        <v>18</v>
      </c>
      <c r="I10" s="6" t="s">
        <v>167</v>
      </c>
      <c r="J10" s="6"/>
    </row>
    <row r="11" spans="1:10" x14ac:dyDescent="0.25">
      <c r="A11" s="68" t="s">
        <v>178</v>
      </c>
      <c r="B11" s="68" t="s">
        <v>49</v>
      </c>
      <c r="C11" s="6" t="s">
        <v>179</v>
      </c>
      <c r="D11" s="6" t="s">
        <v>36</v>
      </c>
      <c r="E11" s="6" t="s">
        <v>136</v>
      </c>
      <c r="F11" s="6" t="s">
        <v>180</v>
      </c>
      <c r="G11" s="6" t="s">
        <v>133</v>
      </c>
      <c r="H11" s="6" t="s">
        <v>18</v>
      </c>
      <c r="I11" s="6" t="s">
        <v>164</v>
      </c>
      <c r="J11" s="6"/>
    </row>
    <row r="12" spans="1:10" x14ac:dyDescent="0.25">
      <c r="A12" s="68" t="s">
        <v>181</v>
      </c>
      <c r="B12" s="68" t="s">
        <v>49</v>
      </c>
      <c r="C12" s="6" t="s">
        <v>37</v>
      </c>
      <c r="D12" s="6" t="s">
        <v>36</v>
      </c>
      <c r="E12" s="6" t="s">
        <v>136</v>
      </c>
      <c r="F12" s="6" t="s">
        <v>169</v>
      </c>
      <c r="G12" s="6" t="s">
        <v>133</v>
      </c>
      <c r="H12" s="6" t="s">
        <v>18</v>
      </c>
      <c r="I12" s="6" t="s">
        <v>164</v>
      </c>
      <c r="J12" s="6"/>
    </row>
    <row r="13" spans="1:10" x14ac:dyDescent="0.25">
      <c r="A13" s="68" t="s">
        <v>182</v>
      </c>
      <c r="B13" s="68" t="s">
        <v>183</v>
      </c>
      <c r="C13" s="6" t="s">
        <v>184</v>
      </c>
      <c r="D13" s="6" t="s">
        <v>185</v>
      </c>
      <c r="E13" s="6" t="s">
        <v>136</v>
      </c>
      <c r="F13" s="6" t="s">
        <v>169</v>
      </c>
      <c r="G13" s="6" t="s">
        <v>133</v>
      </c>
      <c r="H13" s="6" t="s">
        <v>18</v>
      </c>
      <c r="I13" s="6" t="s">
        <v>164</v>
      </c>
      <c r="J13" s="6"/>
    </row>
    <row r="14" spans="1:10" x14ac:dyDescent="0.25">
      <c r="A14" s="68" t="s">
        <v>186</v>
      </c>
      <c r="B14" s="68" t="s">
        <v>187</v>
      </c>
      <c r="C14" s="6" t="s">
        <v>188</v>
      </c>
      <c r="D14" s="6" t="s">
        <v>189</v>
      </c>
      <c r="E14" s="6" t="s">
        <v>136</v>
      </c>
      <c r="F14" s="6" t="s">
        <v>169</v>
      </c>
      <c r="G14" s="6" t="s">
        <v>133</v>
      </c>
      <c r="H14" s="6" t="s">
        <v>18</v>
      </c>
      <c r="I14" s="6" t="s">
        <v>164</v>
      </c>
      <c r="J14" s="6" t="s">
        <v>190</v>
      </c>
    </row>
    <row r="15" spans="1:10" x14ac:dyDescent="0.25">
      <c r="A15" s="68" t="s">
        <v>191</v>
      </c>
      <c r="B15" s="68" t="s">
        <v>56</v>
      </c>
      <c r="C15" s="6" t="s">
        <v>192</v>
      </c>
      <c r="D15" s="6" t="s">
        <v>40</v>
      </c>
      <c r="E15" s="6" t="s">
        <v>193</v>
      </c>
      <c r="F15" s="6" t="s">
        <v>169</v>
      </c>
      <c r="G15" s="6" t="s">
        <v>169</v>
      </c>
      <c r="H15" s="6" t="s">
        <v>18</v>
      </c>
      <c r="I15" s="6" t="s">
        <v>167</v>
      </c>
      <c r="J15" s="6"/>
    </row>
    <row r="16" spans="1:10" x14ac:dyDescent="0.25">
      <c r="A16" s="68" t="s">
        <v>194</v>
      </c>
      <c r="B16" s="68" t="s">
        <v>195</v>
      </c>
      <c r="C16" s="6" t="s">
        <v>18</v>
      </c>
      <c r="D16" s="6" t="s">
        <v>33</v>
      </c>
      <c r="E16" s="6" t="s">
        <v>131</v>
      </c>
      <c r="F16" s="6" t="s">
        <v>133</v>
      </c>
      <c r="G16" s="6" t="s">
        <v>133</v>
      </c>
      <c r="H16" s="6" t="s">
        <v>18</v>
      </c>
      <c r="I16" s="6" t="s">
        <v>167</v>
      </c>
      <c r="J16" s="6" t="s">
        <v>165</v>
      </c>
    </row>
    <row r="17" spans="1:10" x14ac:dyDescent="0.25">
      <c r="A17" s="68" t="s">
        <v>86</v>
      </c>
      <c r="B17" s="68" t="s">
        <v>60</v>
      </c>
      <c r="C17" s="6" t="s">
        <v>18</v>
      </c>
      <c r="D17" s="6" t="s">
        <v>42</v>
      </c>
      <c r="E17" s="6" t="s">
        <v>131</v>
      </c>
      <c r="F17" s="6" t="s">
        <v>133</v>
      </c>
      <c r="G17" s="6" t="s">
        <v>169</v>
      </c>
      <c r="H17" s="6" t="s">
        <v>18</v>
      </c>
      <c r="I17" s="6" t="s">
        <v>167</v>
      </c>
      <c r="J17" s="6"/>
    </row>
    <row r="18" spans="1:10" x14ac:dyDescent="0.25">
      <c r="A18" s="68" t="s">
        <v>196</v>
      </c>
      <c r="B18" s="68" t="s">
        <v>61</v>
      </c>
      <c r="C18" s="6" t="s">
        <v>197</v>
      </c>
      <c r="D18" s="6" t="s">
        <v>43</v>
      </c>
      <c r="E18" s="6" t="s">
        <v>193</v>
      </c>
      <c r="F18" s="6" t="s">
        <v>169</v>
      </c>
      <c r="G18" s="6" t="s">
        <v>133</v>
      </c>
      <c r="H18" s="6" t="s">
        <v>18</v>
      </c>
      <c r="I18" s="6" t="s">
        <v>198</v>
      </c>
      <c r="J18" s="6" t="s">
        <v>199</v>
      </c>
    </row>
    <row r="19" spans="1:10" x14ac:dyDescent="0.25">
      <c r="A19" s="69" t="s">
        <v>87</v>
      </c>
      <c r="B19" s="68" t="s">
        <v>61</v>
      </c>
      <c r="C19" t="s">
        <v>105</v>
      </c>
      <c r="D19" s="6" t="s">
        <v>43</v>
      </c>
      <c r="E19" s="6" t="s">
        <v>193</v>
      </c>
      <c r="F19" t="s">
        <v>133</v>
      </c>
      <c r="G19" s="6" t="s">
        <v>133</v>
      </c>
      <c r="H19" s="6" t="s">
        <v>18</v>
      </c>
      <c r="I19" s="6" t="s">
        <v>200</v>
      </c>
      <c r="J19" s="6" t="s">
        <v>199</v>
      </c>
    </row>
    <row r="20" spans="1:10" x14ac:dyDescent="0.25">
      <c r="A20" s="68" t="s">
        <v>84</v>
      </c>
      <c r="B20" s="68" t="s">
        <v>57</v>
      </c>
      <c r="C20" s="6" t="s">
        <v>13</v>
      </c>
      <c r="D20" s="6" t="s">
        <v>41</v>
      </c>
      <c r="E20" s="6" t="s">
        <v>131</v>
      </c>
      <c r="F20" s="6" t="s">
        <v>169</v>
      </c>
      <c r="G20" s="6" t="s">
        <v>133</v>
      </c>
      <c r="H20" s="6" t="s">
        <v>18</v>
      </c>
      <c r="I20" s="6" t="s">
        <v>167</v>
      </c>
      <c r="J20" s="6"/>
    </row>
    <row r="21" spans="1:10" x14ac:dyDescent="0.25">
      <c r="A21" s="68" t="s">
        <v>110</v>
      </c>
      <c r="B21" s="68" t="s">
        <v>62</v>
      </c>
      <c r="C21" s="6" t="s">
        <v>201</v>
      </c>
      <c r="D21" s="6" t="s">
        <v>41</v>
      </c>
      <c r="E21" s="6" t="s">
        <v>131</v>
      </c>
      <c r="F21" s="6" t="s">
        <v>133</v>
      </c>
      <c r="G21" s="6" t="s">
        <v>133</v>
      </c>
      <c r="H21" s="6" t="s">
        <v>18</v>
      </c>
      <c r="I21" s="6" t="s">
        <v>164</v>
      </c>
      <c r="J21" s="6" t="s">
        <v>199</v>
      </c>
    </row>
    <row r="22" spans="1:10" x14ac:dyDescent="0.25">
      <c r="A22" s="68" t="s">
        <v>142</v>
      </c>
      <c r="B22" s="68" t="s">
        <v>52</v>
      </c>
      <c r="C22" s="6" t="s">
        <v>25</v>
      </c>
      <c r="D22" s="6" t="s">
        <v>23</v>
      </c>
      <c r="E22" s="6" t="s">
        <v>136</v>
      </c>
      <c r="F22" s="6" t="s">
        <v>169</v>
      </c>
      <c r="G22" s="6" t="s">
        <v>133</v>
      </c>
      <c r="H22" s="6" t="s">
        <v>18</v>
      </c>
      <c r="I22" s="6" t="s">
        <v>167</v>
      </c>
      <c r="J22" s="6"/>
    </row>
    <row r="23" spans="1:10" x14ac:dyDescent="0.25">
      <c r="A23" s="68" t="s">
        <v>202</v>
      </c>
      <c r="B23" s="68" t="s">
        <v>203</v>
      </c>
      <c r="C23" s="6" t="s">
        <v>204</v>
      </c>
      <c r="D23" s="6" t="s">
        <v>205</v>
      </c>
      <c r="E23" s="6" t="s">
        <v>134</v>
      </c>
      <c r="F23" s="6" t="s">
        <v>169</v>
      </c>
      <c r="G23" s="6" t="s">
        <v>169</v>
      </c>
      <c r="H23" s="6" t="s">
        <v>18</v>
      </c>
      <c r="I23" s="6" t="s">
        <v>164</v>
      </c>
      <c r="J23" s="6" t="s">
        <v>199</v>
      </c>
    </row>
    <row r="24" spans="1:10" x14ac:dyDescent="0.25">
      <c r="A24" s="68" t="s">
        <v>122</v>
      </c>
      <c r="B24" s="68" t="s">
        <v>50</v>
      </c>
      <c r="C24" s="6" t="s">
        <v>17</v>
      </c>
      <c r="D24" s="6" t="s">
        <v>33</v>
      </c>
      <c r="E24" s="6" t="s">
        <v>131</v>
      </c>
      <c r="F24" s="6" t="s">
        <v>133</v>
      </c>
      <c r="G24" s="6" t="s">
        <v>133</v>
      </c>
      <c r="H24" s="6" t="s">
        <v>18</v>
      </c>
      <c r="I24" s="6" t="s">
        <v>198</v>
      </c>
      <c r="J24" s="6" t="s">
        <v>206</v>
      </c>
    </row>
    <row r="25" spans="1:10" x14ac:dyDescent="0.25">
      <c r="A25" s="68" t="s">
        <v>85</v>
      </c>
      <c r="B25" s="68" t="s">
        <v>54</v>
      </c>
      <c r="C25" s="6" t="s">
        <v>207</v>
      </c>
      <c r="D25" s="6" t="s">
        <v>31</v>
      </c>
      <c r="E25" s="6" t="s">
        <v>134</v>
      </c>
      <c r="F25" s="6" t="s">
        <v>133</v>
      </c>
      <c r="G25" s="6" t="s">
        <v>169</v>
      </c>
      <c r="H25" s="6" t="s">
        <v>18</v>
      </c>
      <c r="I25" s="6" t="s">
        <v>167</v>
      </c>
      <c r="J25" s="6"/>
    </row>
    <row r="26" spans="1:10" x14ac:dyDescent="0.25">
      <c r="A26" s="68" t="s">
        <v>208</v>
      </c>
      <c r="B26" s="68" t="s">
        <v>54</v>
      </c>
      <c r="C26" s="6" t="s">
        <v>209</v>
      </c>
      <c r="D26" s="6" t="s">
        <v>31</v>
      </c>
      <c r="E26" s="6" t="s">
        <v>134</v>
      </c>
      <c r="F26" s="6" t="s">
        <v>169</v>
      </c>
      <c r="G26" s="6" t="s">
        <v>133</v>
      </c>
      <c r="H26" s="6" t="s">
        <v>18</v>
      </c>
      <c r="I26" s="6" t="s">
        <v>198</v>
      </c>
      <c r="J26" s="6" t="s">
        <v>206</v>
      </c>
    </row>
    <row r="27" spans="1:10" x14ac:dyDescent="0.25">
      <c r="A27" s="68" t="s">
        <v>124</v>
      </c>
      <c r="B27" s="68" t="s">
        <v>58</v>
      </c>
      <c r="C27" s="6" t="s">
        <v>210</v>
      </c>
      <c r="D27" s="6" t="s">
        <v>33</v>
      </c>
      <c r="E27" s="6" t="s">
        <v>131</v>
      </c>
      <c r="F27" s="6" t="s">
        <v>133</v>
      </c>
      <c r="G27" s="6" t="s">
        <v>133</v>
      </c>
      <c r="H27" s="6" t="s">
        <v>18</v>
      </c>
      <c r="I27" s="6" t="s">
        <v>164</v>
      </c>
      <c r="J27" s="6" t="s">
        <v>165</v>
      </c>
    </row>
    <row r="28" spans="1:10" x14ac:dyDescent="0.25">
      <c r="A28" s="68" t="s">
        <v>211</v>
      </c>
      <c r="B28" s="68" t="s">
        <v>46</v>
      </c>
      <c r="C28" s="6" t="s">
        <v>135</v>
      </c>
      <c r="D28" s="6" t="s">
        <v>33</v>
      </c>
      <c r="E28" s="6" t="s">
        <v>131</v>
      </c>
      <c r="F28" s="6" t="s">
        <v>130</v>
      </c>
      <c r="G28" s="6" t="s">
        <v>133</v>
      </c>
      <c r="H28" s="6" t="s">
        <v>18</v>
      </c>
      <c r="I28" s="6" t="s">
        <v>198</v>
      </c>
      <c r="J28" s="6" t="s">
        <v>165</v>
      </c>
    </row>
    <row r="29" spans="1:10" x14ac:dyDescent="0.25">
      <c r="A29" s="68" t="s">
        <v>132</v>
      </c>
      <c r="B29" s="68" t="s">
        <v>47</v>
      </c>
      <c r="C29" s="6" t="s">
        <v>212</v>
      </c>
      <c r="D29" s="6" t="s">
        <v>38</v>
      </c>
      <c r="E29" s="6" t="s">
        <v>131</v>
      </c>
      <c r="F29" s="6" t="s">
        <v>133</v>
      </c>
      <c r="G29" s="6" t="s">
        <v>169</v>
      </c>
      <c r="H29" s="6" t="s">
        <v>18</v>
      </c>
      <c r="I29" s="6" t="s">
        <v>198</v>
      </c>
      <c r="J29" s="6" t="s">
        <v>165</v>
      </c>
    </row>
    <row r="30" spans="1:10" x14ac:dyDescent="0.25">
      <c r="A30" s="69" t="s">
        <v>213</v>
      </c>
      <c r="B30" s="4" t="s">
        <v>214</v>
      </c>
      <c r="C30" t="s">
        <v>18</v>
      </c>
      <c r="D30" t="s">
        <v>39</v>
      </c>
      <c r="E30" t="s">
        <v>131</v>
      </c>
      <c r="F30" t="s">
        <v>133</v>
      </c>
      <c r="G30" t="s">
        <v>133</v>
      </c>
      <c r="H30" s="6" t="s">
        <v>18</v>
      </c>
      <c r="I30" t="s">
        <v>167</v>
      </c>
    </row>
    <row r="31" spans="1:10" x14ac:dyDescent="0.25">
      <c r="A31" s="68" t="s">
        <v>143</v>
      </c>
      <c r="B31" s="68" t="s">
        <v>51</v>
      </c>
      <c r="C31" s="6" t="s">
        <v>215</v>
      </c>
      <c r="D31" s="6" t="s">
        <v>23</v>
      </c>
      <c r="E31" s="6" t="s">
        <v>144</v>
      </c>
      <c r="F31" s="6" t="s">
        <v>130</v>
      </c>
      <c r="G31" s="6" t="s">
        <v>133</v>
      </c>
      <c r="H31" s="6" t="s">
        <v>18</v>
      </c>
      <c r="I31" s="6" t="s">
        <v>167</v>
      </c>
      <c r="J31" s="6"/>
    </row>
    <row r="32" spans="1:10" x14ac:dyDescent="0.25">
      <c r="A32" s="4"/>
    </row>
    <row r="33" spans="1:9" x14ac:dyDescent="0.25">
      <c r="A33" s="38"/>
      <c r="I33" s="40"/>
    </row>
    <row r="34" spans="1:9" x14ac:dyDescent="0.25">
      <c r="A34" s="4"/>
    </row>
    <row r="35" spans="1:9" x14ac:dyDescent="0.25">
      <c r="A35" s="38"/>
      <c r="C35" s="19"/>
      <c r="D35" s="19"/>
    </row>
    <row r="36" spans="1:9" x14ac:dyDescent="0.25">
      <c r="A36" s="38"/>
      <c r="C36" s="19"/>
      <c r="D36" s="19"/>
    </row>
    <row r="37" spans="1:9" x14ac:dyDescent="0.25">
      <c r="A37" s="38"/>
      <c r="C37" s="19"/>
      <c r="D37" s="19"/>
    </row>
    <row r="38" spans="1:9" x14ac:dyDescent="0.25">
      <c r="A38" s="38"/>
      <c r="C38" s="19"/>
      <c r="D38" s="19"/>
    </row>
  </sheetData>
  <autoFilter ref="A3:J31" xr:uid="{6DFD34CE-1D54-4EC4-98FE-7E446D4A593C}"/>
  <mergeCells count="2">
    <mergeCell ref="A2:J2"/>
    <mergeCell ref="A1:J1"/>
  </mergeCells>
  <pageMargins left="0.7" right="0.7" top="0.75" bottom="0.75" header="0.3" footer="0.3"/>
  <pageSetup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Base_Macrófitas_herbáceas</vt:lpstr>
      <vt:lpstr>Estructura_horizontal_macrófita</vt:lpstr>
      <vt:lpstr>Recorridos_libres_PL</vt:lpstr>
      <vt:lpstr>Índices</vt:lpstr>
      <vt:lpstr>Coord_parcelas</vt:lpstr>
      <vt:lpstr>Composición florística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Sicua</dc:creator>
  <cp:lastModifiedBy>Natalia Sicua</cp:lastModifiedBy>
  <dcterms:created xsi:type="dcterms:W3CDTF">2022-11-17T14:34:35Z</dcterms:created>
  <dcterms:modified xsi:type="dcterms:W3CDTF">2023-05-10T16:48:44Z</dcterms:modified>
</cp:coreProperties>
</file>